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<sst xmlns="http://schemas.openxmlformats.org/spreadsheetml/2006/main" count="536" uniqueCount="315">
  <si>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</si>
  <si>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</si>
  <si>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</si>
  <si>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</si>
  <si>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</si>
  <si>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</si>
  <si>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</si>
  <si>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</si>
  <si>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</si>
  <si>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</si>
  <si>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</si>
  <si>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</si>
  <si>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</si>
  <si>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</si>
  <si>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</si>
  <si>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</si>
  <si>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</si>
  <si>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</si>
  <si>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</si>
  <si>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</si>
  <si>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</si>
  <si>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</si>
  <si>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</si>
  <si>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</si>
  <si>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</si>
  <si>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</si>
  <si>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</si>
  <si>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</si>
  <si>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</si>
  <si>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</si>
  <si>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</si>
  <si>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</si>
  <si>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</si>
  <si>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</si>
  <si>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</si>
  <si>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</si>
  <si>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</si>
  <si>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</si>
  <si>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</si>
  <si>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</si>
  <si>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</si>
  <si>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</si>
  <si>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</si>
  <si>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</si>
  <si>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</si>
  <si>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</si>
  <si>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</si>
  <si>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</si>
  <si>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</si>
  <si>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</si>
  <si>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450198901</t>
  </si>
  <si>
    <t>1</t>
  </si>
  <si>
    <t>DEER RANGE IMPROVEMENT SALE</t>
  </si>
  <si>
    <t>LOUISIANA-PACIFIC</t>
  </si>
  <si>
    <t>450099801</t>
  </si>
  <si>
    <t>WEST SHEEP RANCH ASPEN</t>
  </si>
  <si>
    <t>TITAN TIMBER, INC.</t>
  </si>
  <si>
    <t>450129601</t>
  </si>
  <si>
    <t>CRANBERRY WEST</t>
  </si>
  <si>
    <t>CHARLES NEWELL</t>
  </si>
  <si>
    <t>450119801</t>
  </si>
  <si>
    <t>SECOND TIME AROUND SALE</t>
  </si>
  <si>
    <t>TIMBER PRODUCTS</t>
  </si>
  <si>
    <t>450179801</t>
  </si>
  <si>
    <t>STAND 31 ASPEN</t>
  </si>
  <si>
    <t>451279501</t>
  </si>
  <si>
    <t>THICK FLUSH MIX</t>
  </si>
  <si>
    <t>JOHN ZELLAR</t>
  </si>
  <si>
    <t>450169801</t>
  </si>
  <si>
    <t>HOOK HARDWOODS</t>
  </si>
  <si>
    <t>NETTLETON WOOD PRODUCTS, INC.</t>
  </si>
  <si>
    <t>451059601</t>
  </si>
  <si>
    <t>MOOSE WALLOW MIX</t>
  </si>
  <si>
    <t>ZELLAR EXCAVATING, INC</t>
  </si>
  <si>
    <t>451099601</t>
  </si>
  <si>
    <t>SANDTOWN SWAMP II</t>
  </si>
  <si>
    <t>WJZ &amp; SONS HARVESTING INC</t>
  </si>
  <si>
    <t>451229701</t>
  </si>
  <si>
    <t>TIN SHACK</t>
  </si>
  <si>
    <t>PETERSON FOR/PRO</t>
  </si>
  <si>
    <t>450229801</t>
  </si>
  <si>
    <t>ROCK SOLID ASPEN SALE</t>
  </si>
  <si>
    <t>ART, JAMES LAPONSIE'S RAINTREE LOGGING</t>
  </si>
  <si>
    <t>451419701</t>
  </si>
  <si>
    <t>4 X 1 SHELTERWOOD</t>
  </si>
  <si>
    <t>SHEPARD'S FOR/PRO</t>
  </si>
  <si>
    <t>451299701</t>
  </si>
  <si>
    <t>AUTUMN HATCH BLOCK</t>
  </si>
  <si>
    <t>SPENCER FOREST PRODUCTS</t>
  </si>
  <si>
    <t>451199701</t>
  </si>
  <si>
    <t>BARBER CREEK ASPEN</t>
  </si>
  <si>
    <t>450159801</t>
  </si>
  <si>
    <t>BEAR CAMP ISLAND</t>
  </si>
  <si>
    <t>BENNY D. PHILLIPS</t>
  </si>
  <si>
    <t>450149801</t>
  </si>
  <si>
    <t>BEAR CAMP STRIPS</t>
  </si>
  <si>
    <t>PAUL BUNYAN LOGGING</t>
  </si>
  <si>
    <t>451149701</t>
  </si>
  <si>
    <t>BLACK RIVER BIRCH</t>
  </si>
  <si>
    <t>451279801</t>
  </si>
  <si>
    <t>BLOW OUT HARDWOODS</t>
  </si>
  <si>
    <t>MACKINAC FOREST PRODUCTS</t>
  </si>
  <si>
    <t>451110102</t>
  </si>
  <si>
    <t>BORGSTROM CREEK ASPEN</t>
  </si>
  <si>
    <t>BEACOM FOR/PRO</t>
  </si>
  <si>
    <t>451399601</t>
  </si>
  <si>
    <t>DAIRY FARM HARDWOODS</t>
  </si>
  <si>
    <t>OCKO AND SONS</t>
  </si>
  <si>
    <t>451589701</t>
  </si>
  <si>
    <t>DRUMMER'S FLUSH</t>
  </si>
  <si>
    <t>JOSEPH BOSANIC</t>
  </si>
  <si>
    <t>451199801</t>
  </si>
  <si>
    <t>EMERGING GARDER HARDWOODS</t>
  </si>
  <si>
    <t>451189701</t>
  </si>
  <si>
    <t>FISHER KILL</t>
  </si>
  <si>
    <t>451169701</t>
  </si>
  <si>
    <t>GIBBY'S ISLANDS</t>
  </si>
  <si>
    <t>451249801</t>
  </si>
  <si>
    <t>HOT SEAT HARDWOODS</t>
  </si>
  <si>
    <t>451039801</t>
  </si>
  <si>
    <t>MISTAKEN BEAR MIX</t>
  </si>
  <si>
    <t>451259701</t>
  </si>
  <si>
    <t>ONE LEG MIX</t>
  </si>
  <si>
    <t>451179701</t>
  </si>
  <si>
    <t>PIKE LAKE POCKETS</t>
  </si>
  <si>
    <t>451239801</t>
  </si>
  <si>
    <t>POUNDING HAMMER HARDWOODS</t>
  </si>
  <si>
    <t>451519601</t>
  </si>
  <si>
    <t>ROCKY HARDWOODS</t>
  </si>
  <si>
    <t>451269801</t>
  </si>
  <si>
    <t>ROOKIE RIDGE</t>
  </si>
  <si>
    <t>451129801</t>
  </si>
  <si>
    <t>SLIDING RAM MIX</t>
  </si>
  <si>
    <t>451139801</t>
  </si>
  <si>
    <t>SPOOKY RED PINE</t>
  </si>
  <si>
    <t>451549701</t>
  </si>
  <si>
    <t>STALKING CRANE HARDWOODS</t>
  </si>
  <si>
    <t>451359801</t>
  </si>
  <si>
    <t>SUMMER STUDENT SPECIAL</t>
  </si>
  <si>
    <t>451569701</t>
  </si>
  <si>
    <t>TAXONOMIC CHOICE PINE</t>
  </si>
  <si>
    <t>451439801</t>
  </si>
  <si>
    <t>ZAPPED RED PINE</t>
  </si>
  <si>
    <t>TUFFY &amp; SON LLC</t>
  </si>
  <si>
    <t>450079801</t>
  </si>
  <si>
    <t>SECOND LAKE HARDWOODS</t>
  </si>
  <si>
    <t>450059401</t>
  </si>
  <si>
    <t>LIMITLESS LINE SALE</t>
  </si>
  <si>
    <t>EUGENE CAMPEAU</t>
  </si>
  <si>
    <t>451519701</t>
  </si>
  <si>
    <t>26 TICK HARDWOOD</t>
  </si>
  <si>
    <t>451030102</t>
  </si>
  <si>
    <t>CHUKAR HARDWOOD</t>
  </si>
  <si>
    <t>RUSS NELSON LOGGING</t>
  </si>
  <si>
    <t>451219601</t>
  </si>
  <si>
    <t>COYOTE RIDGE</t>
  </si>
  <si>
    <t>451229801</t>
  </si>
  <si>
    <t>CRINKLED AERIAL ASPEN</t>
  </si>
  <si>
    <t>HAMILL WOOD PRODUCTS</t>
  </si>
  <si>
    <t>451159701</t>
  </si>
  <si>
    <t>DEAD DEER ASPEN</t>
  </si>
  <si>
    <t>KAPALLA LOGGING</t>
  </si>
  <si>
    <t>451239601</t>
  </si>
  <si>
    <t>DEER SAND ASPEN</t>
  </si>
  <si>
    <t>451349801</t>
  </si>
  <si>
    <t>GREEN HORNET MIX</t>
  </si>
  <si>
    <t>451149801</t>
  </si>
  <si>
    <t>GROUSE GROVE SALE</t>
  </si>
  <si>
    <t>451329901</t>
  </si>
  <si>
    <t>KETOLA ROAD HARDWOODS</t>
  </si>
  <si>
    <t>451049801</t>
  </si>
  <si>
    <t>LATE ROUNDS MIX</t>
  </si>
  <si>
    <t>451279601</t>
  </si>
  <si>
    <t>LITTLE BRIDGE ASPEN</t>
  </si>
  <si>
    <t>451329801</t>
  </si>
  <si>
    <t>OLD CISTERN ASPEN</t>
  </si>
  <si>
    <t>451309801</t>
  </si>
  <si>
    <t>OLD PALLET PATH BIRCH</t>
  </si>
  <si>
    <t>451029801</t>
  </si>
  <si>
    <t>RED MARKED HARDWOOD</t>
  </si>
  <si>
    <t>451119801</t>
  </si>
  <si>
    <t>ROAD RUNNER'S REVENGE</t>
  </si>
  <si>
    <t>451179801</t>
  </si>
  <si>
    <t>RR SHACK MIX</t>
  </si>
  <si>
    <t>CLARK FOR/PRO</t>
  </si>
  <si>
    <t>451329701</t>
  </si>
  <si>
    <t>SPLIT HOG MIX</t>
  </si>
  <si>
    <t>451289801</t>
  </si>
  <si>
    <t>STOLEN STEMS HARDWOOD</t>
  </si>
  <si>
    <t>451059901</t>
  </si>
  <si>
    <t>THIN ICE ASPEN</t>
  </si>
  <si>
    <t>451339701</t>
  </si>
  <si>
    <t>TIMELY MANNER SALE</t>
  </si>
  <si>
    <t>451429701</t>
  </si>
  <si>
    <t>TRIPLE MARK HARDWOOD</t>
  </si>
  <si>
    <t>451429801</t>
  </si>
  <si>
    <t>TRI-TECH ASPEN</t>
  </si>
  <si>
    <t>451289701</t>
  </si>
  <si>
    <t>WHISKEY JUG</t>
  </si>
  <si>
    <t>450080001</t>
  </si>
  <si>
    <t>DAN'S KIBBLE MIX</t>
  </si>
  <si>
    <t>451010001</t>
  </si>
  <si>
    <t>TRIPLE SKUNK JACK PINE</t>
  </si>
  <si>
    <t>GIGUERE LOGGING INC.</t>
  </si>
  <si>
    <t>451269901</t>
  </si>
  <si>
    <t>"GOOD ROW" RED PINE</t>
  </si>
  <si>
    <t>SPENCER FOREST PRODUCTS, INC.</t>
  </si>
  <si>
    <t>451040102</t>
  </si>
  <si>
    <t>IN BETWEEN CC AGAIN</t>
  </si>
  <si>
    <t>STEPHEN KING</t>
  </si>
  <si>
    <t>451020001</t>
  </si>
  <si>
    <t>LEDGE ROAD HARDWOODS</t>
  </si>
  <si>
    <t>451249901</t>
  </si>
  <si>
    <t>MIKE'S HIKE</t>
  </si>
  <si>
    <t>DEHAAN FOREST PRODUCTS</t>
  </si>
  <si>
    <t>451239901</t>
  </si>
  <si>
    <t>STANDOFF RED PINE</t>
  </si>
  <si>
    <t>450189801</t>
  </si>
  <si>
    <t>NORTH SHEEP RANCH ASPEN</t>
  </si>
  <si>
    <t>RAYMOND JOHNSON</t>
  </si>
  <si>
    <t>451100001</t>
  </si>
  <si>
    <t>ARCHER'S PARADISE HARDWOODS</t>
  </si>
  <si>
    <t>450019901</t>
  </si>
  <si>
    <t>BIG MARBLEHEAD ASPEN</t>
  </si>
  <si>
    <t>451339901</t>
  </si>
  <si>
    <t>BROKEN IGLOO</t>
  </si>
  <si>
    <t>451359901</t>
  </si>
  <si>
    <t>FLYING FINN ASPEN</t>
  </si>
  <si>
    <t>451239701</t>
  </si>
  <si>
    <t>HENDRIE RIVER BIRCH-ASPEN</t>
  </si>
  <si>
    <t>451030001</t>
  </si>
  <si>
    <t>HUNGRY BEAR SHELTERWOOD</t>
  </si>
  <si>
    <t>451040001</t>
  </si>
  <si>
    <t>MISSILE TUBE SHELTERWOOD</t>
  </si>
  <si>
    <t>451090001</t>
  </si>
  <si>
    <t>OVER THE LINE MIX</t>
  </si>
  <si>
    <t>451080001</t>
  </si>
  <si>
    <t>PEENTING FIR MIX</t>
  </si>
  <si>
    <t>451019801</t>
  </si>
  <si>
    <t>ROCK RIVER RIDGES</t>
  </si>
  <si>
    <t>451269701</t>
  </si>
  <si>
    <t>SHOELESS ASPEN</t>
  </si>
  <si>
    <t>451110001</t>
  </si>
  <si>
    <t>SWIRLED STUMP ASPEN</t>
  </si>
  <si>
    <t>451369901</t>
  </si>
  <si>
    <t>WALDO'S VW MIX</t>
  </si>
  <si>
    <t>450060001</t>
  </si>
  <si>
    <t>THOMPSON PINE</t>
  </si>
  <si>
    <t>450049901</t>
  </si>
  <si>
    <t>DEER BLINDS ASPEN</t>
  </si>
  <si>
    <t>451210001</t>
  </si>
  <si>
    <t>MILLECOQUINS POND MIX</t>
  </si>
  <si>
    <t>451310001</t>
  </si>
  <si>
    <t>AIRLESS ASPEN</t>
  </si>
  <si>
    <t>451150001</t>
  </si>
  <si>
    <t>BLACK RIVER BANDIT</t>
  </si>
  <si>
    <t>451250001</t>
  </si>
  <si>
    <t>BORDERLINE BEAR PINE</t>
  </si>
  <si>
    <t>451130001</t>
  </si>
  <si>
    <t>BUFFALO STEPS</t>
  </si>
  <si>
    <t>451289901</t>
  </si>
  <si>
    <t>CHERRY SEED HARDWOOD</t>
  </si>
  <si>
    <t>451200001</t>
  </si>
  <si>
    <t>G.I.S. PINE</t>
  </si>
  <si>
    <t>451290001</t>
  </si>
  <si>
    <t>GILLIGAN'S HAT</t>
  </si>
  <si>
    <t>451270001</t>
  </si>
  <si>
    <t>GLASS JAW PINE</t>
  </si>
  <si>
    <t>BELL LUMBER &amp; POLE COMPANY</t>
  </si>
  <si>
    <t>451280001</t>
  </si>
  <si>
    <t>LAMBDA LAMBDA ASPEN</t>
  </si>
  <si>
    <t>451060001</t>
  </si>
  <si>
    <t>MYSTERY SKULL HARDWOOD</t>
  </si>
  <si>
    <t>451190001</t>
  </si>
  <si>
    <t>NAMELESS HARDWOODS</t>
  </si>
  <si>
    <t>BFP MANAGEMENT, INC.</t>
  </si>
  <si>
    <t>451300001</t>
  </si>
  <si>
    <t>PAQUIN PINE PICKUP</t>
  </si>
  <si>
    <t>451180001</t>
  </si>
  <si>
    <t>RED BARON ASPEN MIX</t>
  </si>
  <si>
    <t>451240001</t>
  </si>
  <si>
    <t>RERUN PINE</t>
  </si>
  <si>
    <t>BIEWER SAWMILL</t>
  </si>
  <si>
    <t>451230001</t>
  </si>
  <si>
    <t>SCARLET PORKY PINE</t>
  </si>
  <si>
    <t>451370001</t>
  </si>
  <si>
    <t>3 FOR 1 PINE</t>
  </si>
  <si>
    <t>HYDROLAKE LEASING</t>
  </si>
  <si>
    <t>451330001</t>
  </si>
  <si>
    <t>BATTY BUCKEYE HARDWOODS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</si>
  <si>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</si>
  <si>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</si>
  <si>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</si>
  <si>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</si>
  <si>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</si>
  <si>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</si>
  <si>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451390001</t>
  </si>
  <si>
    <t>EAST BOUNDARY HARDWOOD</t>
  </si>
  <si>
    <t>451260001</t>
  </si>
  <si>
    <t>EAST SAGE SHELTERWOOD</t>
  </si>
  <si>
    <t>451010101</t>
  </si>
  <si>
    <t>LAPINE GRADE RETRY</t>
  </si>
  <si>
    <t>451020101</t>
  </si>
  <si>
    <t>PAQUIN MOOSE MIX</t>
  </si>
  <si>
    <t>451120001</t>
  </si>
  <si>
    <t>QUALITY CAFFEY MIX</t>
  </si>
  <si>
    <t>451220001</t>
  </si>
  <si>
    <t>SKI TRAIL HARDWOOD</t>
  </si>
  <si>
    <t>451050102</t>
  </si>
  <si>
    <t>SQUIRREL TUNNEL SPRUCE</t>
  </si>
  <si>
    <t>451320001</t>
  </si>
  <si>
    <t>THROBBING FINGER HARDWOOD</t>
  </si>
  <si>
    <t>451380001</t>
  </si>
  <si>
    <t>TUNDRA CATAPULT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</si>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</sst>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15233.6</v>
      </c>
      <c r="L17" s="30"/>
    </row>
    <row r="18" spans="4:12" ht="12.75">
      <c r="D18" s="12" t="s">
        <v>37</v>
      </c>
      <c r="G18" s="21">
        <f>DSUM(DATABASE,5,U15:U16)</f>
        <v>221627.37000000008</v>
      </c>
      <c r="L18" s="30"/>
    </row>
    <row r="19" spans="4:12" ht="12.75">
      <c r="D19" s="12" t="s">
        <v>34</v>
      </c>
      <c r="G19" s="18">
        <f>DSUM(DATABASE,6,V15:V16)</f>
        <v>5525029.839999999</v>
      </c>
      <c r="L19" s="30"/>
    </row>
    <row r="20" spans="4:12" ht="12.75">
      <c r="D20" s="12" t="s">
        <v>38</v>
      </c>
      <c r="G20" s="18">
        <f>DSUM(DATABASE,7,W15:W16)</f>
        <v>2304257.1699999995</v>
      </c>
      <c r="L20" s="30"/>
    </row>
    <row r="21" spans="4:12" ht="12.75">
      <c r="D21" s="12" t="s">
        <v>35</v>
      </c>
      <c r="E21" s="22"/>
      <c r="F21" s="22"/>
      <c r="G21" s="18">
        <f>+G19-G20</f>
        <v>3220772.6699999995</v>
      </c>
      <c r="L21" s="30"/>
    </row>
    <row r="22" spans="4:12" ht="12.75">
      <c r="D22" s="12" t="s">
        <v>44</v>
      </c>
      <c r="E22" s="22"/>
      <c r="F22" s="22"/>
      <c r="G22" s="45">
        <f>+G20/G19</f>
        <v>0.417057868777049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3.415890410958904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1168.5</v>
      </c>
      <c r="F31" s="1">
        <v>19645</v>
      </c>
      <c r="G31" s="37">
        <v>63386.91</v>
      </c>
      <c r="H31" s="37">
        <v>63386.91</v>
      </c>
      <c r="I31" s="47">
        <v>32811</v>
      </c>
      <c r="J31" s="47">
        <v>34273</v>
      </c>
      <c r="K31" s="47">
        <v>37011</v>
      </c>
      <c r="L31" s="30">
        <v>-135</v>
      </c>
      <c r="M31" s="30" t="s">
        <v>53</v>
      </c>
      <c r="N31" s="48">
        <v>4200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136.2</v>
      </c>
      <c r="F32" s="1">
        <v>2830.8</v>
      </c>
      <c r="G32" s="37">
        <v>41561.27</v>
      </c>
      <c r="H32" s="37">
        <v>41561.27</v>
      </c>
      <c r="I32" s="47">
        <v>36248</v>
      </c>
      <c r="J32" s="47">
        <v>37011</v>
      </c>
      <c r="K32" s="47">
        <v>37011</v>
      </c>
      <c r="L32" s="30">
        <v>-135</v>
      </c>
      <c r="M32" s="30" t="s">
        <v>56</v>
      </c>
      <c r="N32" s="48">
        <v>763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</v>
      </c>
      <c r="F33" s="1">
        <v>298.7</v>
      </c>
      <c r="G33" s="37">
        <v>4396.63</v>
      </c>
      <c r="H33" s="37">
        <v>4396.63</v>
      </c>
      <c r="I33" s="47">
        <v>35760</v>
      </c>
      <c r="J33" s="47">
        <v>36311</v>
      </c>
      <c r="K33" s="47">
        <v>37042</v>
      </c>
      <c r="L33" s="30">
        <v>-104</v>
      </c>
      <c r="M33" s="30" t="s">
        <v>59</v>
      </c>
      <c r="N33" s="48">
        <v>1282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39</v>
      </c>
      <c r="F34" s="1">
        <v>807</v>
      </c>
      <c r="G34" s="37">
        <v>14093.75</v>
      </c>
      <c r="H34" s="37">
        <v>14093.75</v>
      </c>
      <c r="I34" s="47">
        <v>35891</v>
      </c>
      <c r="J34" s="47">
        <v>36616</v>
      </c>
      <c r="K34" s="47">
        <v>37042</v>
      </c>
      <c r="L34" s="30">
        <v>-104</v>
      </c>
      <c r="M34" s="30" t="s">
        <v>62</v>
      </c>
      <c r="N34" s="48">
        <v>1151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117</v>
      </c>
      <c r="F35" s="1">
        <v>2654</v>
      </c>
      <c r="G35" s="37">
        <v>18931.69</v>
      </c>
      <c r="H35" s="37">
        <v>13252.18</v>
      </c>
      <c r="I35" s="47">
        <v>36363</v>
      </c>
      <c r="J35" s="47">
        <v>37072</v>
      </c>
      <c r="K35" s="47">
        <v>37072</v>
      </c>
      <c r="L35" s="30">
        <v>-74</v>
      </c>
      <c r="M35" s="30" t="s">
        <v>53</v>
      </c>
      <c r="N35" s="48">
        <v>709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71</v>
      </c>
      <c r="F36" s="1">
        <v>1197.4</v>
      </c>
      <c r="G36" s="37">
        <v>19967.22</v>
      </c>
      <c r="H36" s="37">
        <v>19967.22</v>
      </c>
      <c r="I36" s="47">
        <v>35002</v>
      </c>
      <c r="J36" s="47">
        <v>35795</v>
      </c>
      <c r="K36" s="47">
        <v>37072</v>
      </c>
      <c r="L36" s="30">
        <v>-74</v>
      </c>
      <c r="M36" s="30" t="s">
        <v>67</v>
      </c>
      <c r="N36" s="48">
        <v>2070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38.8</v>
      </c>
      <c r="F37" s="1">
        <v>379.8</v>
      </c>
      <c r="G37" s="37">
        <v>15051.49</v>
      </c>
      <c r="H37" s="37">
        <v>15051.49</v>
      </c>
      <c r="I37" s="47">
        <v>36325</v>
      </c>
      <c r="J37" s="47">
        <v>36799</v>
      </c>
      <c r="K37" s="47">
        <v>37164</v>
      </c>
      <c r="L37" s="30">
        <v>18</v>
      </c>
      <c r="M37" s="30" t="s">
        <v>70</v>
      </c>
      <c r="N37" s="48">
        <v>839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81</v>
      </c>
      <c r="F38" s="1">
        <v>1277</v>
      </c>
      <c r="G38" s="37">
        <v>20170.5</v>
      </c>
      <c r="H38" s="37">
        <v>8728.21</v>
      </c>
      <c r="I38" s="47">
        <v>35360</v>
      </c>
      <c r="J38" s="47">
        <v>35976</v>
      </c>
      <c r="K38" s="47">
        <v>37164</v>
      </c>
      <c r="L38" s="30">
        <v>18</v>
      </c>
      <c r="M38" s="30" t="s">
        <v>73</v>
      </c>
      <c r="N38" s="48">
        <v>1804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78</v>
      </c>
      <c r="F39" s="1">
        <v>1416.2</v>
      </c>
      <c r="G39" s="37">
        <v>19625.88</v>
      </c>
      <c r="H39" s="37">
        <v>6934.06</v>
      </c>
      <c r="I39" s="47">
        <v>35318</v>
      </c>
      <c r="J39" s="47">
        <v>35976</v>
      </c>
      <c r="K39" s="47">
        <v>37164</v>
      </c>
      <c r="L39" s="30">
        <v>18</v>
      </c>
      <c r="M39" s="30" t="s">
        <v>76</v>
      </c>
      <c r="N39" s="48">
        <v>1846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59</v>
      </c>
      <c r="F40" s="1">
        <v>962</v>
      </c>
      <c r="G40" s="37">
        <v>12808</v>
      </c>
      <c r="H40" s="37">
        <v>10901.8</v>
      </c>
      <c r="I40" s="47">
        <v>35697</v>
      </c>
      <c r="J40" s="47">
        <v>36341</v>
      </c>
      <c r="K40" s="47">
        <v>37164</v>
      </c>
      <c r="L40" s="30">
        <v>18</v>
      </c>
      <c r="M40" s="30" t="s">
        <v>79</v>
      </c>
      <c r="N40" s="48">
        <v>1467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157</v>
      </c>
      <c r="F41" s="1">
        <v>1727.8</v>
      </c>
      <c r="G41" s="37">
        <v>15688.64</v>
      </c>
      <c r="H41" s="37">
        <v>15688.64</v>
      </c>
      <c r="I41" s="47">
        <v>36474</v>
      </c>
      <c r="J41" s="47">
        <v>37195</v>
      </c>
      <c r="K41" s="47">
        <v>37195</v>
      </c>
      <c r="L41" s="5">
        <v>49</v>
      </c>
      <c r="M41" s="46" t="s">
        <v>82</v>
      </c>
      <c r="N41" s="2">
        <v>721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87</v>
      </c>
      <c r="F42" s="1">
        <v>2192</v>
      </c>
      <c r="G42" s="37">
        <v>55321.1</v>
      </c>
      <c r="H42" s="37">
        <v>55321.1</v>
      </c>
      <c r="I42" s="47">
        <v>35753</v>
      </c>
      <c r="J42" s="47">
        <v>36525</v>
      </c>
      <c r="K42" s="47">
        <v>37256</v>
      </c>
      <c r="L42" s="30">
        <v>110</v>
      </c>
      <c r="M42" s="30" t="s">
        <v>85</v>
      </c>
      <c r="N42" s="48">
        <v>1503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309</v>
      </c>
      <c r="F43" s="1">
        <v>4640</v>
      </c>
      <c r="G43" s="37">
        <v>141010</v>
      </c>
      <c r="H43" s="37">
        <v>141010</v>
      </c>
      <c r="I43" s="47">
        <v>35934</v>
      </c>
      <c r="J43" s="47">
        <v>36891</v>
      </c>
      <c r="K43" s="47">
        <v>37256</v>
      </c>
      <c r="L43" s="30">
        <v>110</v>
      </c>
      <c r="M43" s="30" t="s">
        <v>88</v>
      </c>
      <c r="N43" s="48">
        <v>1322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94</v>
      </c>
      <c r="F44" s="1">
        <v>1794.4</v>
      </c>
      <c r="G44" s="37">
        <v>43581.5</v>
      </c>
      <c r="H44" s="37">
        <v>4358.15</v>
      </c>
      <c r="I44" s="47">
        <v>35668</v>
      </c>
      <c r="J44" s="47">
        <v>36525</v>
      </c>
      <c r="K44" s="47">
        <v>37256</v>
      </c>
      <c r="L44" s="30">
        <v>110</v>
      </c>
      <c r="M44" s="30" t="s">
        <v>67</v>
      </c>
      <c r="N44" s="48">
        <v>1588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28.9</v>
      </c>
      <c r="F45" s="1">
        <v>716.6</v>
      </c>
      <c r="G45" s="37">
        <v>12867.98</v>
      </c>
      <c r="H45" s="37">
        <v>1286.8</v>
      </c>
      <c r="I45" s="47">
        <v>36539</v>
      </c>
      <c r="J45" s="47">
        <v>37256</v>
      </c>
      <c r="K45" s="47">
        <v>37256</v>
      </c>
      <c r="L45" s="30">
        <v>110</v>
      </c>
      <c r="M45" s="30" t="s">
        <v>93</v>
      </c>
      <c r="N45" s="48">
        <v>717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141.6</v>
      </c>
      <c r="F46" s="1">
        <v>4296.6</v>
      </c>
      <c r="G46" s="37">
        <v>99372.18</v>
      </c>
      <c r="H46" s="37">
        <v>16893.28</v>
      </c>
      <c r="I46" s="47">
        <v>36544</v>
      </c>
      <c r="J46" s="47">
        <v>37256</v>
      </c>
      <c r="K46" s="47">
        <v>37256</v>
      </c>
      <c r="L46" s="30">
        <v>110</v>
      </c>
      <c r="M46" s="30" t="s">
        <v>96</v>
      </c>
      <c r="N46" s="48">
        <v>712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74</v>
      </c>
      <c r="F47" s="1">
        <v>1844</v>
      </c>
      <c r="G47" s="37">
        <v>30142.05</v>
      </c>
      <c r="H47" s="37">
        <v>3014.21</v>
      </c>
      <c r="I47" s="47">
        <v>35726</v>
      </c>
      <c r="J47" s="47">
        <v>36524</v>
      </c>
      <c r="K47" s="47">
        <v>37256</v>
      </c>
      <c r="L47" s="30">
        <v>110</v>
      </c>
      <c r="M47" s="30" t="s">
        <v>67</v>
      </c>
      <c r="N47" s="48">
        <v>1530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112</v>
      </c>
      <c r="F48" s="1">
        <v>1848.8</v>
      </c>
      <c r="G48" s="37">
        <v>33003.6</v>
      </c>
      <c r="H48" s="37">
        <v>32603.6</v>
      </c>
      <c r="I48" s="47">
        <v>36132</v>
      </c>
      <c r="J48" s="47">
        <v>37256</v>
      </c>
      <c r="K48" s="47">
        <v>37256</v>
      </c>
      <c r="L48" s="30">
        <v>110</v>
      </c>
      <c r="M48" s="30" t="s">
        <v>101</v>
      </c>
      <c r="N48" s="48">
        <v>1124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93</v>
      </c>
      <c r="F49" s="1">
        <v>186</v>
      </c>
      <c r="G49" s="37">
        <v>1860</v>
      </c>
      <c r="H49" s="37">
        <v>1860</v>
      </c>
      <c r="I49" s="47">
        <v>37116</v>
      </c>
      <c r="J49" s="47">
        <v>37256</v>
      </c>
      <c r="K49" s="47">
        <v>37256</v>
      </c>
      <c r="L49" s="30">
        <v>110</v>
      </c>
      <c r="M49" s="30" t="s">
        <v>104</v>
      </c>
      <c r="N49" s="48">
        <v>140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103</v>
      </c>
      <c r="F50" s="1">
        <v>589.6</v>
      </c>
      <c r="G50" s="37">
        <v>23750.8</v>
      </c>
      <c r="H50" s="37">
        <v>23750.8</v>
      </c>
      <c r="I50" s="47">
        <v>35367</v>
      </c>
      <c r="J50" s="47">
        <v>36160</v>
      </c>
      <c r="K50" s="47">
        <v>37256</v>
      </c>
      <c r="L50" s="30">
        <v>110</v>
      </c>
      <c r="M50" s="30" t="s">
        <v>107</v>
      </c>
      <c r="N50" s="48">
        <v>1889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162.5</v>
      </c>
      <c r="F51" s="1">
        <v>2575.6</v>
      </c>
      <c r="G51" s="37">
        <v>40112.96</v>
      </c>
      <c r="H51" s="37">
        <v>11861.67</v>
      </c>
      <c r="I51" s="47">
        <v>35941</v>
      </c>
      <c r="J51" s="47">
        <v>36891</v>
      </c>
      <c r="K51" s="47">
        <v>37256</v>
      </c>
      <c r="L51" s="30">
        <v>110</v>
      </c>
      <c r="M51" s="30" t="s">
        <v>110</v>
      </c>
      <c r="N51" s="48">
        <v>1315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159.5</v>
      </c>
      <c r="F52" s="1">
        <v>2004.6</v>
      </c>
      <c r="G52" s="37">
        <v>31745.8</v>
      </c>
      <c r="H52" s="37">
        <v>21587.15</v>
      </c>
      <c r="I52" s="47">
        <v>36305</v>
      </c>
      <c r="J52" s="47">
        <v>37256</v>
      </c>
      <c r="K52" s="47">
        <v>37256</v>
      </c>
      <c r="L52" s="30">
        <v>110</v>
      </c>
      <c r="M52" s="30" t="s">
        <v>88</v>
      </c>
      <c r="N52" s="48">
        <v>951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41</v>
      </c>
      <c r="F53" s="1">
        <v>845.8</v>
      </c>
      <c r="G53" s="37">
        <v>18855.5</v>
      </c>
      <c r="H53" s="37">
        <v>13010.29</v>
      </c>
      <c r="I53" s="47">
        <v>35697</v>
      </c>
      <c r="J53" s="47">
        <v>36525</v>
      </c>
      <c r="K53" s="47">
        <v>37256</v>
      </c>
      <c r="L53" s="30">
        <v>110</v>
      </c>
      <c r="M53" s="30" t="s">
        <v>79</v>
      </c>
      <c r="N53" s="48">
        <v>1559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52</v>
      </c>
      <c r="F54" s="1">
        <v>1266.4</v>
      </c>
      <c r="G54" s="37">
        <v>16559.4</v>
      </c>
      <c r="H54" s="37">
        <v>2811.39</v>
      </c>
      <c r="I54" s="47">
        <v>35579</v>
      </c>
      <c r="J54" s="47">
        <v>36525</v>
      </c>
      <c r="K54" s="47">
        <v>37256</v>
      </c>
      <c r="L54" s="30">
        <v>110</v>
      </c>
      <c r="M54" s="30" t="s">
        <v>85</v>
      </c>
      <c r="N54" s="48">
        <v>1677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11</v>
      </c>
      <c r="F55" s="1">
        <v>93.4</v>
      </c>
      <c r="G55" s="37">
        <v>1241.52</v>
      </c>
      <c r="H55" s="37">
        <v>177.36</v>
      </c>
      <c r="I55" s="47">
        <v>36314</v>
      </c>
      <c r="J55" s="47">
        <v>36891</v>
      </c>
      <c r="K55" s="47">
        <v>37256</v>
      </c>
      <c r="L55" s="30">
        <v>110</v>
      </c>
      <c r="M55" s="30" t="s">
        <v>88</v>
      </c>
      <c r="N55" s="48">
        <v>942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94</v>
      </c>
      <c r="F56" s="1">
        <v>1678.2</v>
      </c>
      <c r="G56" s="37">
        <v>33832.24</v>
      </c>
      <c r="H56" s="37">
        <v>22739.44</v>
      </c>
      <c r="I56" s="47">
        <v>35934</v>
      </c>
      <c r="J56" s="47">
        <v>36891</v>
      </c>
      <c r="K56" s="47">
        <v>37256</v>
      </c>
      <c r="L56" s="30">
        <v>110</v>
      </c>
      <c r="M56" s="30" t="s">
        <v>88</v>
      </c>
      <c r="N56" s="48">
        <v>1322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46</v>
      </c>
      <c r="F57" s="1">
        <v>1421.4</v>
      </c>
      <c r="G57" s="37">
        <v>70392.63</v>
      </c>
      <c r="H57" s="37">
        <v>42235.58</v>
      </c>
      <c r="I57" s="47">
        <v>35640</v>
      </c>
      <c r="J57" s="47">
        <v>36525</v>
      </c>
      <c r="K57" s="47">
        <v>37256</v>
      </c>
      <c r="L57" s="30">
        <v>110</v>
      </c>
      <c r="M57" s="30" t="s">
        <v>85</v>
      </c>
      <c r="N57" s="48">
        <v>1616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60</v>
      </c>
      <c r="F58" s="1">
        <v>682</v>
      </c>
      <c r="G58" s="37">
        <v>11145</v>
      </c>
      <c r="H58" s="37">
        <v>3676.85</v>
      </c>
      <c r="I58" s="47">
        <v>35661</v>
      </c>
      <c r="J58" s="47">
        <v>36525</v>
      </c>
      <c r="K58" s="47">
        <v>37256</v>
      </c>
      <c r="L58" s="30">
        <v>110</v>
      </c>
      <c r="M58" s="30" t="s">
        <v>88</v>
      </c>
      <c r="N58" s="48">
        <v>1595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450.3</v>
      </c>
      <c r="F59" s="1">
        <v>7449.8</v>
      </c>
      <c r="G59" s="37">
        <v>229653.2</v>
      </c>
      <c r="H59" s="37">
        <v>72085.1</v>
      </c>
      <c r="I59" s="47">
        <v>36305</v>
      </c>
      <c r="J59" s="47">
        <v>36525</v>
      </c>
      <c r="K59" s="47">
        <v>37256</v>
      </c>
      <c r="L59" s="30">
        <v>110</v>
      </c>
      <c r="M59" s="30" t="s">
        <v>101</v>
      </c>
      <c r="N59" s="48">
        <v>951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126</v>
      </c>
      <c r="F60" s="1">
        <v>538</v>
      </c>
      <c r="G60" s="37">
        <v>28543</v>
      </c>
      <c r="H60" s="37">
        <v>28543</v>
      </c>
      <c r="I60" s="47">
        <v>35563</v>
      </c>
      <c r="J60" s="47">
        <v>36341</v>
      </c>
      <c r="K60" s="47">
        <v>37256</v>
      </c>
      <c r="L60" s="30">
        <v>110</v>
      </c>
      <c r="M60" s="30" t="s">
        <v>85</v>
      </c>
      <c r="N60" s="48">
        <v>1693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60</v>
      </c>
      <c r="F61" s="1">
        <v>702</v>
      </c>
      <c r="G61" s="37">
        <v>8265.07</v>
      </c>
      <c r="H61" s="37">
        <v>5458.71</v>
      </c>
      <c r="I61" s="47">
        <v>36270</v>
      </c>
      <c r="J61" s="47">
        <v>36891</v>
      </c>
      <c r="K61" s="47">
        <v>37256</v>
      </c>
      <c r="L61" s="30">
        <v>110</v>
      </c>
      <c r="M61" s="30" t="s">
        <v>110</v>
      </c>
      <c r="N61" s="48">
        <v>986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168</v>
      </c>
      <c r="F62" s="1">
        <v>1479</v>
      </c>
      <c r="G62" s="37">
        <v>45080.98</v>
      </c>
      <c r="H62" s="37">
        <v>20282.36</v>
      </c>
      <c r="I62" s="47">
        <v>35962</v>
      </c>
      <c r="J62" s="47">
        <v>36891</v>
      </c>
      <c r="K62" s="47">
        <v>37256</v>
      </c>
      <c r="L62" s="30">
        <v>110</v>
      </c>
      <c r="M62" s="30" t="s">
        <v>110</v>
      </c>
      <c r="N62" s="48">
        <v>1294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112</v>
      </c>
      <c r="F63" s="1">
        <v>3220</v>
      </c>
      <c r="G63" s="37">
        <v>162694.8</v>
      </c>
      <c r="H63" s="37">
        <v>44298.8</v>
      </c>
      <c r="I63" s="47">
        <v>35962</v>
      </c>
      <c r="J63" s="47">
        <v>36891</v>
      </c>
      <c r="K63" s="47">
        <v>37256</v>
      </c>
      <c r="L63" s="30">
        <v>110</v>
      </c>
      <c r="M63" s="30" t="s">
        <v>110</v>
      </c>
      <c r="N63" s="48">
        <v>1294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235</v>
      </c>
      <c r="F64" s="1">
        <v>2380.8</v>
      </c>
      <c r="G64" s="37">
        <v>55959.7</v>
      </c>
      <c r="H64" s="37">
        <v>50682.9</v>
      </c>
      <c r="I64" s="47">
        <v>35934</v>
      </c>
      <c r="J64" s="47">
        <v>36891</v>
      </c>
      <c r="K64" s="47">
        <v>37256</v>
      </c>
      <c r="L64" s="30">
        <v>110</v>
      </c>
      <c r="M64" s="30" t="s">
        <v>85</v>
      </c>
      <c r="N64" s="48">
        <v>1322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62</v>
      </c>
      <c r="F65" s="1">
        <v>633.2</v>
      </c>
      <c r="G65" s="37">
        <v>10056.6</v>
      </c>
      <c r="H65" s="37">
        <v>4827.17</v>
      </c>
      <c r="I65" s="47">
        <v>36314</v>
      </c>
      <c r="J65" s="47">
        <v>37256</v>
      </c>
      <c r="K65" s="47">
        <v>37256</v>
      </c>
      <c r="L65" s="30">
        <v>110</v>
      </c>
      <c r="M65" s="30" t="s">
        <v>88</v>
      </c>
      <c r="N65" s="48">
        <v>942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360</v>
      </c>
      <c r="F66" s="1">
        <v>5112.2</v>
      </c>
      <c r="G66" s="37">
        <v>188571.3</v>
      </c>
      <c r="H66" s="37">
        <v>168571.3</v>
      </c>
      <c r="I66" s="47">
        <v>35906</v>
      </c>
      <c r="J66" s="47">
        <v>36891</v>
      </c>
      <c r="K66" s="47">
        <v>37256</v>
      </c>
      <c r="L66" s="30">
        <v>110</v>
      </c>
      <c r="M66" s="30" t="s">
        <v>85</v>
      </c>
      <c r="N66" s="48">
        <v>1350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76</v>
      </c>
      <c r="F67" s="1">
        <v>953.6</v>
      </c>
      <c r="G67" s="37">
        <v>44375.9</v>
      </c>
      <c r="H67" s="37">
        <v>4437.59</v>
      </c>
      <c r="I67" s="47">
        <v>36300</v>
      </c>
      <c r="J67" s="47">
        <v>37256</v>
      </c>
      <c r="K67" s="47">
        <v>37256</v>
      </c>
      <c r="L67" s="30">
        <v>110</v>
      </c>
      <c r="M67" s="30" t="s">
        <v>143</v>
      </c>
      <c r="N67" s="48">
        <v>956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79.4</v>
      </c>
      <c r="F68" s="1">
        <v>972.07</v>
      </c>
      <c r="G68" s="37">
        <v>123667.9</v>
      </c>
      <c r="H68" s="37">
        <v>92405.06</v>
      </c>
      <c r="I68" s="47">
        <v>36325</v>
      </c>
      <c r="J68" s="47">
        <v>37072</v>
      </c>
      <c r="K68" s="47">
        <v>37346</v>
      </c>
      <c r="L68" s="30">
        <v>200</v>
      </c>
      <c r="M68" s="30" t="s">
        <v>70</v>
      </c>
      <c r="N68" s="48">
        <v>1021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196</v>
      </c>
      <c r="F69" s="1">
        <v>2178.96</v>
      </c>
      <c r="G69" s="37">
        <v>23428.42</v>
      </c>
      <c r="H69" s="37">
        <v>23428.42</v>
      </c>
      <c r="I69" s="47">
        <v>34597</v>
      </c>
      <c r="J69" s="47">
        <v>35520</v>
      </c>
      <c r="K69" s="47">
        <v>37376</v>
      </c>
      <c r="L69" s="30">
        <v>230</v>
      </c>
      <c r="M69" s="30" t="s">
        <v>148</v>
      </c>
      <c r="N69" s="48">
        <v>2779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93</v>
      </c>
      <c r="F70" s="1">
        <v>843.2</v>
      </c>
      <c r="G70" s="37">
        <v>21281.35</v>
      </c>
      <c r="H70" s="37">
        <v>2026.8</v>
      </c>
      <c r="I70" s="47">
        <v>35733</v>
      </c>
      <c r="J70" s="47">
        <v>36707</v>
      </c>
      <c r="K70" s="47">
        <v>37437</v>
      </c>
      <c r="L70" s="30">
        <v>291</v>
      </c>
      <c r="M70" s="30" t="s">
        <v>101</v>
      </c>
      <c r="N70" s="48">
        <v>1704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5</v>
      </c>
      <c r="F71" s="1">
        <v>49</v>
      </c>
      <c r="G71" s="37">
        <v>453.25</v>
      </c>
      <c r="H71" s="37">
        <v>453.25</v>
      </c>
      <c r="I71" s="47">
        <v>37000</v>
      </c>
      <c r="J71" s="47">
        <v>37437</v>
      </c>
      <c r="K71" s="47">
        <v>37437</v>
      </c>
      <c r="L71" s="30">
        <v>291</v>
      </c>
      <c r="M71" s="30" t="s">
        <v>153</v>
      </c>
      <c r="N71" s="48">
        <v>437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28</v>
      </c>
      <c r="F72" s="1">
        <v>599</v>
      </c>
      <c r="G72" s="37">
        <v>7866.34</v>
      </c>
      <c r="H72" s="37">
        <v>1123.77</v>
      </c>
      <c r="I72" s="47">
        <v>35318</v>
      </c>
      <c r="J72" s="47">
        <v>36341</v>
      </c>
      <c r="K72" s="47">
        <v>37437</v>
      </c>
      <c r="L72" s="30">
        <v>291</v>
      </c>
      <c r="M72" s="30" t="s">
        <v>76</v>
      </c>
      <c r="N72" s="48">
        <v>2119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91</v>
      </c>
      <c r="F73" s="1">
        <v>2988</v>
      </c>
      <c r="G73" s="37">
        <v>44153.93</v>
      </c>
      <c r="H73" s="37">
        <v>9781.34</v>
      </c>
      <c r="I73" s="47">
        <v>36067</v>
      </c>
      <c r="J73" s="47">
        <v>36707</v>
      </c>
      <c r="K73" s="47">
        <v>37437</v>
      </c>
      <c r="L73" s="30">
        <v>291</v>
      </c>
      <c r="M73" s="30" t="s">
        <v>158</v>
      </c>
      <c r="N73" s="48">
        <v>1370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92</v>
      </c>
      <c r="F74" s="1">
        <v>1663.2</v>
      </c>
      <c r="G74" s="37">
        <v>34614.85</v>
      </c>
      <c r="H74" s="37">
        <v>22402.13</v>
      </c>
      <c r="I74" s="47">
        <v>35662</v>
      </c>
      <c r="J74" s="47">
        <v>36707</v>
      </c>
      <c r="K74" s="47">
        <v>37437</v>
      </c>
      <c r="L74" s="30">
        <v>291</v>
      </c>
      <c r="M74" s="30" t="s">
        <v>161</v>
      </c>
      <c r="N74" s="48">
        <v>1775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22</v>
      </c>
      <c r="F75" s="1">
        <v>645</v>
      </c>
      <c r="G75" s="37">
        <v>10651.1</v>
      </c>
      <c r="H75" s="37">
        <v>1521.59</v>
      </c>
      <c r="I75" s="47">
        <v>35318</v>
      </c>
      <c r="J75" s="47">
        <v>36341</v>
      </c>
      <c r="K75" s="47">
        <v>37437</v>
      </c>
      <c r="L75" s="30">
        <v>291</v>
      </c>
      <c r="M75" s="30" t="s">
        <v>76</v>
      </c>
      <c r="N75" s="48">
        <v>2119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77</v>
      </c>
      <c r="F76" s="1">
        <v>1349.6</v>
      </c>
      <c r="G76" s="37">
        <v>13881</v>
      </c>
      <c r="H76" s="37">
        <v>1388.1</v>
      </c>
      <c r="I76" s="47">
        <v>36396</v>
      </c>
      <c r="J76" s="47">
        <v>37437</v>
      </c>
      <c r="K76" s="47">
        <v>37437</v>
      </c>
      <c r="L76" s="30">
        <v>291</v>
      </c>
      <c r="M76" s="30" t="s">
        <v>110</v>
      </c>
      <c r="N76" s="48">
        <v>1041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65.1</v>
      </c>
      <c r="F77" s="1">
        <v>1640.4</v>
      </c>
      <c r="G77" s="37">
        <v>22200.41</v>
      </c>
      <c r="H77" s="37">
        <v>7912.26</v>
      </c>
      <c r="I77" s="47">
        <v>36053</v>
      </c>
      <c r="J77" s="47">
        <v>36707</v>
      </c>
      <c r="K77" s="47">
        <v>37437</v>
      </c>
      <c r="L77" s="30">
        <v>291</v>
      </c>
      <c r="M77" s="30" t="s">
        <v>153</v>
      </c>
      <c r="N77" s="48">
        <v>1384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36</v>
      </c>
      <c r="F78" s="1">
        <v>246.8</v>
      </c>
      <c r="G78" s="37">
        <v>12369.15</v>
      </c>
      <c r="H78" s="37">
        <v>1236.92</v>
      </c>
      <c r="I78" s="47">
        <v>36503</v>
      </c>
      <c r="J78" s="47">
        <v>37437</v>
      </c>
      <c r="K78" s="47">
        <v>37437</v>
      </c>
      <c r="L78" s="30">
        <v>291</v>
      </c>
      <c r="M78" s="30" t="s">
        <v>101</v>
      </c>
      <c r="N78" s="48">
        <v>934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81</v>
      </c>
      <c r="F79" s="1">
        <v>1437.4</v>
      </c>
      <c r="G79" s="37">
        <v>24287.71</v>
      </c>
      <c r="H79" s="37">
        <v>5379.08</v>
      </c>
      <c r="I79" s="47">
        <v>36027</v>
      </c>
      <c r="J79" s="47">
        <v>37072</v>
      </c>
      <c r="K79" s="47">
        <v>37437</v>
      </c>
      <c r="L79" s="30">
        <v>291</v>
      </c>
      <c r="M79" s="30" t="s">
        <v>88</v>
      </c>
      <c r="N79" s="48">
        <v>1410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86</v>
      </c>
      <c r="F80" s="1">
        <v>2108</v>
      </c>
      <c r="G80" s="37">
        <v>41459.06</v>
      </c>
      <c r="H80" s="37">
        <v>21037.87</v>
      </c>
      <c r="I80" s="47">
        <v>35563</v>
      </c>
      <c r="J80" s="47">
        <v>36707</v>
      </c>
      <c r="K80" s="47">
        <v>37437</v>
      </c>
      <c r="L80" s="30">
        <v>291</v>
      </c>
      <c r="M80" s="30" t="s">
        <v>67</v>
      </c>
      <c r="N80" s="48">
        <v>1874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105</v>
      </c>
      <c r="F81" s="1">
        <v>1583</v>
      </c>
      <c r="G81" s="37">
        <v>21969.27</v>
      </c>
      <c r="H81" s="37">
        <v>7726.97</v>
      </c>
      <c r="I81" s="47">
        <v>36235</v>
      </c>
      <c r="J81" s="47">
        <v>37072</v>
      </c>
      <c r="K81" s="47">
        <v>37437</v>
      </c>
      <c r="L81" s="30">
        <v>291</v>
      </c>
      <c r="M81" s="30" t="s">
        <v>153</v>
      </c>
      <c r="N81" s="48">
        <v>1202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38</v>
      </c>
      <c r="F82" s="1">
        <v>1075</v>
      </c>
      <c r="G82" s="37">
        <v>19038.75</v>
      </c>
      <c r="H82" s="37">
        <v>2719.82</v>
      </c>
      <c r="I82" s="47">
        <v>36032</v>
      </c>
      <c r="J82" s="47">
        <v>37072</v>
      </c>
      <c r="K82" s="47">
        <v>37437</v>
      </c>
      <c r="L82" s="30">
        <v>291</v>
      </c>
      <c r="M82" s="30" t="s">
        <v>153</v>
      </c>
      <c r="N82" s="48">
        <v>1405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15</v>
      </c>
      <c r="F83" s="1">
        <v>117</v>
      </c>
      <c r="G83" s="37">
        <v>2708.8</v>
      </c>
      <c r="H83" s="37">
        <v>257.95</v>
      </c>
      <c r="I83" s="47">
        <v>35941</v>
      </c>
      <c r="J83" s="47">
        <v>36707</v>
      </c>
      <c r="K83" s="47">
        <v>37437</v>
      </c>
      <c r="L83" s="30">
        <v>291</v>
      </c>
      <c r="M83" s="30" t="s">
        <v>107</v>
      </c>
      <c r="N83" s="48">
        <v>1496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120</v>
      </c>
      <c r="F84" s="1">
        <v>1495.2</v>
      </c>
      <c r="G84" s="37">
        <v>17703.88</v>
      </c>
      <c r="H84" s="37">
        <v>10503.41</v>
      </c>
      <c r="I84" s="47">
        <v>36041</v>
      </c>
      <c r="J84" s="47">
        <v>37072</v>
      </c>
      <c r="K84" s="47">
        <v>37437</v>
      </c>
      <c r="L84" s="30">
        <v>291</v>
      </c>
      <c r="M84" s="30" t="s">
        <v>153</v>
      </c>
      <c r="N84" s="48">
        <v>1396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96</v>
      </c>
      <c r="F85" s="1">
        <v>1891.8</v>
      </c>
      <c r="G85" s="37">
        <v>28408.37</v>
      </c>
      <c r="H85" s="37">
        <v>16997.64</v>
      </c>
      <c r="I85" s="47">
        <v>35852</v>
      </c>
      <c r="J85" s="47">
        <v>37072</v>
      </c>
      <c r="K85" s="47">
        <v>37437</v>
      </c>
      <c r="L85" s="30">
        <v>291</v>
      </c>
      <c r="M85" s="30" t="s">
        <v>184</v>
      </c>
      <c r="N85" s="48">
        <v>1585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35</v>
      </c>
      <c r="F86" s="1">
        <v>623</v>
      </c>
      <c r="G86" s="37">
        <v>7425.05</v>
      </c>
      <c r="H86" s="37">
        <v>3803.08</v>
      </c>
      <c r="I86" s="47">
        <v>36041</v>
      </c>
      <c r="J86" s="47">
        <v>36707</v>
      </c>
      <c r="K86" s="47">
        <v>37437</v>
      </c>
      <c r="L86" s="30">
        <v>291</v>
      </c>
      <c r="M86" s="30" t="s">
        <v>153</v>
      </c>
      <c r="N86" s="48">
        <v>1396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326.3</v>
      </c>
      <c r="F87" s="1">
        <v>3734.8</v>
      </c>
      <c r="G87" s="37">
        <v>68765.59</v>
      </c>
      <c r="H87" s="37">
        <v>11346.32</v>
      </c>
      <c r="I87" s="47">
        <v>36305</v>
      </c>
      <c r="J87" s="47">
        <v>37437</v>
      </c>
      <c r="K87" s="47">
        <v>37437</v>
      </c>
      <c r="L87" s="30">
        <v>291</v>
      </c>
      <c r="M87" s="30" t="s">
        <v>101</v>
      </c>
      <c r="N87" s="48">
        <v>1132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133</v>
      </c>
      <c r="F88" s="1">
        <v>2698</v>
      </c>
      <c r="G88" s="37">
        <v>33579.5</v>
      </c>
      <c r="H88" s="37">
        <v>32236.32</v>
      </c>
      <c r="I88" s="47">
        <v>36452</v>
      </c>
      <c r="J88" s="47">
        <v>37437</v>
      </c>
      <c r="K88" s="47">
        <v>37437</v>
      </c>
      <c r="L88" s="30">
        <v>291</v>
      </c>
      <c r="M88" s="30" t="s">
        <v>53</v>
      </c>
      <c r="N88" s="48">
        <v>985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107</v>
      </c>
      <c r="F89" s="1">
        <v>2391.6</v>
      </c>
      <c r="G89" s="37">
        <v>44894.03</v>
      </c>
      <c r="H89" s="37">
        <v>31362.53</v>
      </c>
      <c r="I89" s="47">
        <v>35927</v>
      </c>
      <c r="J89" s="47">
        <v>37072</v>
      </c>
      <c r="K89" s="47">
        <v>37437</v>
      </c>
      <c r="L89" s="30">
        <v>291</v>
      </c>
      <c r="M89" s="30" t="s">
        <v>85</v>
      </c>
      <c r="N89" s="48">
        <v>1510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98.5</v>
      </c>
      <c r="F90" s="1">
        <v>1188.6</v>
      </c>
      <c r="G90" s="37">
        <v>24586.58</v>
      </c>
      <c r="H90" s="37">
        <v>15850.68</v>
      </c>
      <c r="I90" s="47">
        <v>35962</v>
      </c>
      <c r="J90" s="47">
        <v>36707</v>
      </c>
      <c r="K90" s="47">
        <v>37437</v>
      </c>
      <c r="L90" s="30">
        <v>291</v>
      </c>
      <c r="M90" s="30" t="s">
        <v>101</v>
      </c>
      <c r="N90" s="48">
        <v>1475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150</v>
      </c>
      <c r="F91" s="1">
        <v>1962</v>
      </c>
      <c r="G91" s="37">
        <v>19961.7</v>
      </c>
      <c r="H91" s="37">
        <v>1996.17</v>
      </c>
      <c r="I91" s="47">
        <v>36307</v>
      </c>
      <c r="J91" s="47">
        <v>37437</v>
      </c>
      <c r="K91" s="47">
        <v>37437</v>
      </c>
      <c r="L91" s="30">
        <v>291</v>
      </c>
      <c r="M91" s="30" t="s">
        <v>76</v>
      </c>
      <c r="N91" s="48">
        <v>1130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371</v>
      </c>
      <c r="F92" s="1">
        <v>6612.8</v>
      </c>
      <c r="G92" s="37">
        <v>91170.77</v>
      </c>
      <c r="H92" s="37">
        <v>13024.4</v>
      </c>
      <c r="I92" s="47">
        <v>35772</v>
      </c>
      <c r="J92" s="47">
        <v>37072</v>
      </c>
      <c r="K92" s="47">
        <v>37437</v>
      </c>
      <c r="L92" s="30">
        <v>291</v>
      </c>
      <c r="M92" s="30" t="s">
        <v>85</v>
      </c>
      <c r="N92" s="48">
        <v>1665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54</v>
      </c>
      <c r="F93" s="1">
        <v>822.2</v>
      </c>
      <c r="G93" s="37">
        <v>35135</v>
      </c>
      <c r="H93" s="37">
        <v>3513.5</v>
      </c>
      <c r="I93" s="47">
        <v>37053</v>
      </c>
      <c r="J93" s="47">
        <v>37529</v>
      </c>
      <c r="K93" s="47">
        <v>37529</v>
      </c>
      <c r="L93" s="30">
        <v>383</v>
      </c>
      <c r="M93" s="30" t="s">
        <v>104</v>
      </c>
      <c r="N93" s="48">
        <v>476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182</v>
      </c>
      <c r="F94" s="1">
        <v>1349</v>
      </c>
      <c r="G94" s="37">
        <v>66101</v>
      </c>
      <c r="H94" s="37">
        <v>66101</v>
      </c>
      <c r="I94" s="47">
        <v>36662</v>
      </c>
      <c r="J94" s="47">
        <v>37620</v>
      </c>
      <c r="K94" s="47">
        <v>37620</v>
      </c>
      <c r="L94" s="30">
        <v>474</v>
      </c>
      <c r="M94" s="30" t="s">
        <v>203</v>
      </c>
      <c r="N94" s="48">
        <v>958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72</v>
      </c>
      <c r="F95" s="1">
        <v>710</v>
      </c>
      <c r="G95" s="37">
        <v>33358</v>
      </c>
      <c r="H95" s="37">
        <v>15344.68</v>
      </c>
      <c r="I95" s="47">
        <v>36452</v>
      </c>
      <c r="J95" s="47">
        <v>37621</v>
      </c>
      <c r="K95" s="47">
        <v>37621</v>
      </c>
      <c r="L95" s="30">
        <v>475</v>
      </c>
      <c r="M95" s="30" t="s">
        <v>206</v>
      </c>
      <c r="N95" s="48">
        <v>1169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4</v>
      </c>
      <c r="F96" s="1">
        <v>64</v>
      </c>
      <c r="G96" s="37">
        <v>530</v>
      </c>
      <c r="H96" s="37">
        <v>53</v>
      </c>
      <c r="I96" s="47">
        <v>37061</v>
      </c>
      <c r="J96" s="47">
        <v>37621</v>
      </c>
      <c r="K96" s="47">
        <v>37621</v>
      </c>
      <c r="L96" s="30">
        <v>475</v>
      </c>
      <c r="M96" s="30" t="s">
        <v>209</v>
      </c>
      <c r="N96" s="48">
        <v>560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267</v>
      </c>
      <c r="F97" s="1">
        <v>1692.4</v>
      </c>
      <c r="G97" s="37">
        <v>49727.4</v>
      </c>
      <c r="H97" s="37">
        <v>39284.63</v>
      </c>
      <c r="I97" s="47">
        <v>36662</v>
      </c>
      <c r="J97" s="47">
        <v>37621</v>
      </c>
      <c r="K97" s="47">
        <v>37621</v>
      </c>
      <c r="L97" s="30">
        <v>475</v>
      </c>
      <c r="M97" s="30" t="s">
        <v>101</v>
      </c>
      <c r="N97" s="48">
        <v>959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162</v>
      </c>
      <c r="F98" s="1">
        <v>2802.8</v>
      </c>
      <c r="G98" s="37">
        <v>139539.5</v>
      </c>
      <c r="H98" s="37">
        <v>108351.3</v>
      </c>
      <c r="I98" s="47">
        <v>36452</v>
      </c>
      <c r="J98" s="47">
        <v>37621</v>
      </c>
      <c r="K98" s="47">
        <v>37621</v>
      </c>
      <c r="L98" s="30">
        <v>475</v>
      </c>
      <c r="M98" s="30" t="s">
        <v>214</v>
      </c>
      <c r="N98" s="48">
        <v>1169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202.5</v>
      </c>
      <c r="F99" s="1">
        <v>5090.6</v>
      </c>
      <c r="G99" s="37">
        <v>253789.8</v>
      </c>
      <c r="H99" s="37">
        <v>93902.2</v>
      </c>
      <c r="I99" s="47">
        <v>36452</v>
      </c>
      <c r="J99" s="47">
        <v>37621</v>
      </c>
      <c r="K99" s="47">
        <v>37621</v>
      </c>
      <c r="L99" s="30">
        <v>475</v>
      </c>
      <c r="M99" s="30" t="s">
        <v>214</v>
      </c>
      <c r="N99" s="48">
        <v>1169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101.1</v>
      </c>
      <c r="F100" s="1">
        <v>1791</v>
      </c>
      <c r="G100" s="37">
        <v>17801.82</v>
      </c>
      <c r="H100" s="37">
        <v>1780.18</v>
      </c>
      <c r="I100" s="47">
        <v>36837</v>
      </c>
      <c r="J100" s="47">
        <v>37741</v>
      </c>
      <c r="K100" s="47">
        <v>37741</v>
      </c>
      <c r="L100" s="30">
        <v>595</v>
      </c>
      <c r="M100" s="30" t="s">
        <v>219</v>
      </c>
      <c r="N100" s="48">
        <v>904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160</v>
      </c>
      <c r="F101" s="1">
        <v>1230.6</v>
      </c>
      <c r="G101" s="37">
        <v>38771.4</v>
      </c>
      <c r="H101" s="37">
        <v>15896.28</v>
      </c>
      <c r="I101" s="47">
        <v>36755</v>
      </c>
      <c r="J101" s="47">
        <v>37802</v>
      </c>
      <c r="K101" s="47">
        <v>37802</v>
      </c>
      <c r="L101" s="30">
        <v>656</v>
      </c>
      <c r="M101" s="30" t="s">
        <v>161</v>
      </c>
      <c r="N101" s="48">
        <v>1047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544.4</v>
      </c>
      <c r="F102" s="1">
        <v>5162.7</v>
      </c>
      <c r="G102" s="37">
        <v>41020.78</v>
      </c>
      <c r="H102" s="37">
        <v>4102.08</v>
      </c>
      <c r="I102" s="47">
        <v>36539</v>
      </c>
      <c r="J102" s="47">
        <v>37802</v>
      </c>
      <c r="K102" s="47">
        <v>37802</v>
      </c>
      <c r="L102" s="30">
        <v>656</v>
      </c>
      <c r="M102" s="30" t="s">
        <v>93</v>
      </c>
      <c r="N102" s="48">
        <v>1263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221.5</v>
      </c>
      <c r="F103" s="1">
        <v>2376</v>
      </c>
      <c r="G103" s="37">
        <v>17462</v>
      </c>
      <c r="H103" s="37">
        <v>4016.26</v>
      </c>
      <c r="I103" s="47">
        <v>36719</v>
      </c>
      <c r="J103" s="47">
        <v>37802</v>
      </c>
      <c r="K103" s="47">
        <v>37802</v>
      </c>
      <c r="L103" s="30">
        <v>656</v>
      </c>
      <c r="M103" s="30" t="s">
        <v>161</v>
      </c>
      <c r="N103" s="48">
        <v>1083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56.5</v>
      </c>
      <c r="F104" s="1">
        <v>674</v>
      </c>
      <c r="G104" s="37">
        <v>5002</v>
      </c>
      <c r="H104" s="37">
        <v>500.2</v>
      </c>
      <c r="I104" s="47">
        <v>36815</v>
      </c>
      <c r="J104" s="47">
        <v>37802</v>
      </c>
      <c r="K104" s="47">
        <v>37802</v>
      </c>
      <c r="L104" s="30">
        <v>656</v>
      </c>
      <c r="M104" s="30" t="s">
        <v>161</v>
      </c>
      <c r="N104" s="48">
        <v>987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85</v>
      </c>
      <c r="F105" s="1">
        <v>1712.2</v>
      </c>
      <c r="G105" s="37">
        <v>20973.75</v>
      </c>
      <c r="H105" s="37">
        <v>2097.38</v>
      </c>
      <c r="I105" s="47">
        <v>36606</v>
      </c>
      <c r="J105" s="47">
        <v>37802</v>
      </c>
      <c r="K105" s="47">
        <v>37802</v>
      </c>
      <c r="L105" s="30">
        <v>656</v>
      </c>
      <c r="M105" s="30" t="s">
        <v>153</v>
      </c>
      <c r="N105" s="48">
        <v>1196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51</v>
      </c>
      <c r="D106" s="2" t="s">
        <v>231</v>
      </c>
      <c r="E106" s="1">
        <v>352</v>
      </c>
      <c r="F106" s="1">
        <v>5789.4</v>
      </c>
      <c r="G106" s="37">
        <v>131523</v>
      </c>
      <c r="H106" s="37">
        <v>47348.28</v>
      </c>
      <c r="I106" s="47">
        <v>36662</v>
      </c>
      <c r="J106" s="47">
        <v>37802</v>
      </c>
      <c r="K106" s="47">
        <v>37802</v>
      </c>
      <c r="L106" s="30">
        <v>656</v>
      </c>
      <c r="M106" s="30" t="s">
        <v>85</v>
      </c>
      <c r="N106" s="48">
        <v>1140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51</v>
      </c>
      <c r="D107" s="2" t="s">
        <v>233</v>
      </c>
      <c r="E107" s="1">
        <v>128</v>
      </c>
      <c r="F107" s="1">
        <v>2164.3</v>
      </c>
      <c r="G107" s="37">
        <v>21227.1</v>
      </c>
      <c r="H107" s="37">
        <v>2122.71</v>
      </c>
      <c r="I107" s="47">
        <v>36664</v>
      </c>
      <c r="J107" s="47">
        <v>37802</v>
      </c>
      <c r="K107" s="47">
        <v>37802</v>
      </c>
      <c r="L107" s="30">
        <v>656</v>
      </c>
      <c r="M107" s="30" t="s">
        <v>62</v>
      </c>
      <c r="N107" s="48">
        <v>1138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165</v>
      </c>
      <c r="F108" s="1">
        <v>4085</v>
      </c>
      <c r="G108" s="37">
        <v>81281.9</v>
      </c>
      <c r="H108" s="37">
        <v>37931.55</v>
      </c>
      <c r="I108" s="47">
        <v>36693</v>
      </c>
      <c r="J108" s="47">
        <v>37802</v>
      </c>
      <c r="K108" s="47">
        <v>37802</v>
      </c>
      <c r="L108" s="30">
        <v>656</v>
      </c>
      <c r="M108" s="30" t="s">
        <v>161</v>
      </c>
      <c r="N108" s="48">
        <v>1109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51</v>
      </c>
      <c r="D109" s="2" t="s">
        <v>237</v>
      </c>
      <c r="E109" s="1">
        <v>54</v>
      </c>
      <c r="F109" s="1">
        <v>875.2</v>
      </c>
      <c r="G109" s="37">
        <v>11829.4</v>
      </c>
      <c r="H109" s="37">
        <v>1182.94</v>
      </c>
      <c r="I109" s="47">
        <v>36692</v>
      </c>
      <c r="J109" s="47">
        <v>37802</v>
      </c>
      <c r="K109" s="47">
        <v>37802</v>
      </c>
      <c r="L109" s="30">
        <v>656</v>
      </c>
      <c r="M109" s="30" t="s">
        <v>53</v>
      </c>
      <c r="N109" s="48">
        <v>1110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151</v>
      </c>
      <c r="F110" s="1">
        <v>1808</v>
      </c>
      <c r="G110" s="37">
        <v>14045.9</v>
      </c>
      <c r="H110" s="37">
        <v>1404.59</v>
      </c>
      <c r="I110" s="47">
        <v>36664</v>
      </c>
      <c r="J110" s="47">
        <v>37802</v>
      </c>
      <c r="K110" s="47">
        <v>37802</v>
      </c>
      <c r="L110" s="30">
        <v>656</v>
      </c>
      <c r="M110" s="30" t="s">
        <v>76</v>
      </c>
      <c r="N110" s="48">
        <v>1138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29</v>
      </c>
      <c r="F111" s="1">
        <v>592</v>
      </c>
      <c r="G111" s="37">
        <v>6075.5</v>
      </c>
      <c r="H111" s="37">
        <v>607.55</v>
      </c>
      <c r="I111" s="47">
        <v>36595</v>
      </c>
      <c r="J111" s="47">
        <v>37802</v>
      </c>
      <c r="K111" s="47">
        <v>37802</v>
      </c>
      <c r="L111" s="30">
        <v>656</v>
      </c>
      <c r="M111" s="30" t="s">
        <v>153</v>
      </c>
      <c r="N111" s="48">
        <v>1207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32</v>
      </c>
      <c r="F112" s="1">
        <v>517</v>
      </c>
      <c r="G112" s="37">
        <v>6225.56</v>
      </c>
      <c r="H112" s="37">
        <v>6225.56</v>
      </c>
      <c r="I112" s="47">
        <v>36755</v>
      </c>
      <c r="J112" s="47">
        <v>37802</v>
      </c>
      <c r="K112" s="47">
        <v>37802</v>
      </c>
      <c r="L112" s="30">
        <v>656</v>
      </c>
      <c r="M112" s="30" t="s">
        <v>53</v>
      </c>
      <c r="N112" s="48">
        <v>1047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69</v>
      </c>
      <c r="F113" s="1">
        <v>860</v>
      </c>
      <c r="G113" s="37">
        <v>7035</v>
      </c>
      <c r="H113" s="37">
        <v>703.5</v>
      </c>
      <c r="I113" s="47">
        <v>36719</v>
      </c>
      <c r="J113" s="47">
        <v>37802</v>
      </c>
      <c r="K113" s="47">
        <v>37802</v>
      </c>
      <c r="L113" s="30">
        <v>656</v>
      </c>
      <c r="M113" s="30" t="s">
        <v>161</v>
      </c>
      <c r="N113" s="48">
        <v>1083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80</v>
      </c>
      <c r="F114" s="1">
        <v>984</v>
      </c>
      <c r="G114" s="37">
        <v>46047.97</v>
      </c>
      <c r="H114" s="37">
        <v>4604.79</v>
      </c>
      <c r="I114" s="47">
        <v>37053</v>
      </c>
      <c r="J114" s="47">
        <v>37894</v>
      </c>
      <c r="K114" s="47">
        <v>37894</v>
      </c>
      <c r="L114" s="30">
        <v>748</v>
      </c>
      <c r="M114" s="30" t="s">
        <v>76</v>
      </c>
      <c r="N114" s="48">
        <v>841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75.6</v>
      </c>
      <c r="F115" s="1">
        <v>910.04</v>
      </c>
      <c r="G115" s="37">
        <v>24269.64</v>
      </c>
      <c r="H115" s="37">
        <v>2426.94</v>
      </c>
      <c r="I115" s="47">
        <v>37053</v>
      </c>
      <c r="J115" s="47">
        <v>37925</v>
      </c>
      <c r="K115" s="47">
        <v>37925</v>
      </c>
      <c r="L115" s="30">
        <v>779</v>
      </c>
      <c r="M115" s="30" t="s">
        <v>85</v>
      </c>
      <c r="N115" s="48">
        <v>872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128</v>
      </c>
      <c r="F116" s="1">
        <v>2514</v>
      </c>
      <c r="G116" s="37">
        <v>35633.66</v>
      </c>
      <c r="H116" s="37">
        <v>3563.37</v>
      </c>
      <c r="I116" s="47">
        <v>36986</v>
      </c>
      <c r="J116" s="47">
        <v>37256</v>
      </c>
      <c r="K116" s="47">
        <v>37985</v>
      </c>
      <c r="L116" s="30">
        <v>839</v>
      </c>
      <c r="M116" s="30" t="s">
        <v>73</v>
      </c>
      <c r="N116" s="48">
        <v>999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46</v>
      </c>
      <c r="F117" s="1">
        <v>762.2</v>
      </c>
      <c r="G117" s="37">
        <v>20781</v>
      </c>
      <c r="H117" s="37">
        <v>2078.1</v>
      </c>
      <c r="I117" s="47">
        <v>36830</v>
      </c>
      <c r="J117" s="47">
        <v>37986</v>
      </c>
      <c r="K117" s="47">
        <v>37986</v>
      </c>
      <c r="L117" s="30">
        <v>840</v>
      </c>
      <c r="M117" s="30" t="s">
        <v>88</v>
      </c>
      <c r="N117" s="48">
        <v>1156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91</v>
      </c>
      <c r="F118" s="1">
        <v>728.4</v>
      </c>
      <c r="G118" s="37">
        <v>27149.5</v>
      </c>
      <c r="H118" s="37">
        <v>2714.95</v>
      </c>
      <c r="I118" s="47">
        <v>36986</v>
      </c>
      <c r="J118" s="47">
        <v>37986</v>
      </c>
      <c r="K118" s="47">
        <v>37986</v>
      </c>
      <c r="L118" s="30">
        <v>840</v>
      </c>
      <c r="M118" s="30" t="s">
        <v>88</v>
      </c>
      <c r="N118" s="48">
        <v>1000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170</v>
      </c>
      <c r="F119" s="1">
        <v>1723</v>
      </c>
      <c r="G119" s="37">
        <v>76334.5</v>
      </c>
      <c r="H119" s="37">
        <v>7633.45</v>
      </c>
      <c r="I119" s="47">
        <v>36830</v>
      </c>
      <c r="J119" s="47">
        <v>37986</v>
      </c>
      <c r="K119" s="47">
        <v>37986</v>
      </c>
      <c r="L119" s="30">
        <v>840</v>
      </c>
      <c r="M119" s="30" t="s">
        <v>88</v>
      </c>
      <c r="N119" s="48">
        <v>1156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81</v>
      </c>
      <c r="F120" s="1">
        <v>1003</v>
      </c>
      <c r="G120" s="37">
        <v>12413.2</v>
      </c>
      <c r="H120" s="37">
        <v>9806.43</v>
      </c>
      <c r="I120" s="47">
        <v>36755</v>
      </c>
      <c r="J120" s="47">
        <v>37986</v>
      </c>
      <c r="K120" s="47">
        <v>37986</v>
      </c>
      <c r="L120" s="30">
        <v>840</v>
      </c>
      <c r="M120" s="30" t="s">
        <v>53</v>
      </c>
      <c r="N120" s="48">
        <v>1231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266.1</v>
      </c>
      <c r="F121" s="1">
        <v>2125.4</v>
      </c>
      <c r="G121" s="37">
        <v>29558.22</v>
      </c>
      <c r="H121" s="37">
        <v>8653.67</v>
      </c>
      <c r="I121" s="47">
        <v>36595</v>
      </c>
      <c r="J121" s="47">
        <v>37986</v>
      </c>
      <c r="K121" s="47">
        <v>37986</v>
      </c>
      <c r="L121" s="30">
        <v>840</v>
      </c>
      <c r="M121" s="30" t="s">
        <v>153</v>
      </c>
      <c r="N121" s="48">
        <v>1391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61.5</v>
      </c>
      <c r="F122" s="1">
        <v>348.8</v>
      </c>
      <c r="G122" s="37">
        <v>16381.4</v>
      </c>
      <c r="H122" s="37">
        <v>1638.14</v>
      </c>
      <c r="I122" s="47">
        <v>36816</v>
      </c>
      <c r="J122" s="47">
        <v>37986</v>
      </c>
      <c r="K122" s="47">
        <v>37986</v>
      </c>
      <c r="L122" s="30">
        <v>840</v>
      </c>
      <c r="M122" s="30" t="s">
        <v>203</v>
      </c>
      <c r="N122" s="48">
        <v>1170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60</v>
      </c>
      <c r="F123" s="1">
        <v>934</v>
      </c>
      <c r="G123" s="37">
        <v>31868.35</v>
      </c>
      <c r="H123" s="37">
        <v>3186.83</v>
      </c>
      <c r="I123" s="47">
        <v>36986</v>
      </c>
      <c r="J123" s="47">
        <v>37986</v>
      </c>
      <c r="K123" s="47">
        <v>37986</v>
      </c>
      <c r="L123" s="30">
        <v>840</v>
      </c>
      <c r="M123" s="30" t="s">
        <v>76</v>
      </c>
      <c r="N123" s="48">
        <v>1000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68.5</v>
      </c>
      <c r="F124" s="1">
        <v>2079.8</v>
      </c>
      <c r="G124" s="37">
        <v>170941.3</v>
      </c>
      <c r="H124" s="37">
        <v>170941.3</v>
      </c>
      <c r="I124" s="47">
        <v>36986</v>
      </c>
      <c r="J124" s="47">
        <v>37986</v>
      </c>
      <c r="K124" s="47">
        <v>37986</v>
      </c>
      <c r="L124" s="30">
        <v>840</v>
      </c>
      <c r="M124" s="30" t="s">
        <v>268</v>
      </c>
      <c r="N124" s="48">
        <v>1000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145.5</v>
      </c>
      <c r="F125" s="1">
        <v>1487.2</v>
      </c>
      <c r="G125" s="37">
        <v>29133.75</v>
      </c>
      <c r="H125" s="37">
        <v>29133.75</v>
      </c>
      <c r="I125" s="47">
        <v>36816</v>
      </c>
      <c r="J125" s="47">
        <v>37986</v>
      </c>
      <c r="K125" s="47">
        <v>37986</v>
      </c>
      <c r="L125" s="30">
        <v>840</v>
      </c>
      <c r="M125" s="30" t="s">
        <v>104</v>
      </c>
      <c r="N125" s="48">
        <v>1170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416</v>
      </c>
      <c r="F126" s="1">
        <v>4043</v>
      </c>
      <c r="G126" s="37">
        <v>58813.9</v>
      </c>
      <c r="H126" s="37">
        <v>19408.59</v>
      </c>
      <c r="I126" s="47">
        <v>36662</v>
      </c>
      <c r="J126" s="47">
        <v>37986</v>
      </c>
      <c r="K126" s="47">
        <v>37986</v>
      </c>
      <c r="L126" s="30">
        <v>840</v>
      </c>
      <c r="M126" s="30" t="s">
        <v>153</v>
      </c>
      <c r="N126" s="48">
        <v>1324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217</v>
      </c>
      <c r="F127" s="1">
        <v>1992.6</v>
      </c>
      <c r="G127" s="37">
        <v>86025.9</v>
      </c>
      <c r="H127" s="37">
        <v>79348.6</v>
      </c>
      <c r="I127" s="47">
        <v>36816</v>
      </c>
      <c r="J127" s="47">
        <v>37986</v>
      </c>
      <c r="K127" s="47">
        <v>37986</v>
      </c>
      <c r="L127" s="30">
        <v>840</v>
      </c>
      <c r="M127" s="30" t="s">
        <v>275</v>
      </c>
      <c r="N127" s="48">
        <v>1170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75</v>
      </c>
      <c r="F128" s="1">
        <v>1038</v>
      </c>
      <c r="G128" s="37">
        <v>40239</v>
      </c>
      <c r="H128" s="37">
        <v>4023.9</v>
      </c>
      <c r="I128" s="47">
        <v>36816</v>
      </c>
      <c r="J128" s="47">
        <v>37986</v>
      </c>
      <c r="K128" s="47">
        <v>37986</v>
      </c>
      <c r="L128" s="30">
        <v>840</v>
      </c>
      <c r="M128" s="30" t="s">
        <v>88</v>
      </c>
      <c r="N128" s="48">
        <v>1170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207</v>
      </c>
      <c r="F129" s="1">
        <v>1905</v>
      </c>
      <c r="G129" s="37">
        <v>35307.2</v>
      </c>
      <c r="H129" s="37">
        <v>3530.72</v>
      </c>
      <c r="I129" s="47">
        <v>36830</v>
      </c>
      <c r="J129" s="47">
        <v>37986</v>
      </c>
      <c r="K129" s="47">
        <v>37986</v>
      </c>
      <c r="L129" s="30">
        <v>840</v>
      </c>
      <c r="M129" s="30" t="s">
        <v>85</v>
      </c>
      <c r="N129" s="48">
        <v>1156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40</v>
      </c>
      <c r="F130" s="1">
        <v>1517.6</v>
      </c>
      <c r="G130" s="37">
        <v>90771.65</v>
      </c>
      <c r="H130" s="37">
        <v>9077.16</v>
      </c>
      <c r="I130" s="47">
        <v>36851</v>
      </c>
      <c r="J130" s="47">
        <v>37986</v>
      </c>
      <c r="K130" s="47">
        <v>37986</v>
      </c>
      <c r="L130" s="30">
        <v>840</v>
      </c>
      <c r="M130" s="30" t="s">
        <v>282</v>
      </c>
      <c r="N130" s="48">
        <v>1135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101</v>
      </c>
      <c r="F131" s="1">
        <v>943.6</v>
      </c>
      <c r="G131" s="37">
        <v>57015.3</v>
      </c>
      <c r="H131" s="37">
        <v>5701.53</v>
      </c>
      <c r="I131" s="47">
        <v>36986</v>
      </c>
      <c r="J131" s="47">
        <v>37986</v>
      </c>
      <c r="K131" s="47">
        <v>37986</v>
      </c>
      <c r="L131" s="30">
        <v>840</v>
      </c>
      <c r="M131" s="30" t="s">
        <v>203</v>
      </c>
      <c r="N131" s="48">
        <v>1000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62</v>
      </c>
      <c r="F132" s="1">
        <v>3048</v>
      </c>
      <c r="G132" s="37">
        <v>348268.9</v>
      </c>
      <c r="H132" s="37">
        <v>34826.89</v>
      </c>
      <c r="I132" s="47">
        <v>37006</v>
      </c>
      <c r="J132" s="47">
        <v>38168</v>
      </c>
      <c r="K132" s="47">
        <v>38168</v>
      </c>
      <c r="L132" s="30">
        <v>1022</v>
      </c>
      <c r="M132" s="30" t="s">
        <v>287</v>
      </c>
      <c r="N132" s="48">
        <v>1162</v>
      </c>
      <c r="O132" s="48"/>
      <c r="P132" s="48"/>
      <c r="Q132" s="48"/>
      <c r="R132" s="48"/>
    </row>
    <row r="133" spans="2:18" s="2" customFormat="1" ht="9.75">
      <c r="B133" s="66" t="s">
        <v>288</v>
      </c>
      <c r="C133" s="64" t="s">
        <v>51</v>
      </c>
      <c r="D133" s="2" t="s">
        <v>289</v>
      </c>
      <c r="E133" s="1">
        <v>208.3</v>
      </c>
      <c r="F133" s="1">
        <v>2596.2</v>
      </c>
      <c r="G133" s="37">
        <v>57336.94</v>
      </c>
      <c r="H133" s="37">
        <v>5733.69</v>
      </c>
      <c r="I133" s="47">
        <v>37007</v>
      </c>
      <c r="J133" s="47">
        <v>38168</v>
      </c>
      <c r="K133" s="47">
        <v>38168</v>
      </c>
      <c r="L133" s="30">
        <v>1022</v>
      </c>
      <c r="M133" s="30" t="s">
        <v>73</v>
      </c>
      <c r="N133" s="48">
        <v>1161</v>
      </c>
      <c r="O133" s="48"/>
      <c r="P133" s="48"/>
      <c r="Q133" s="48"/>
      <c r="R133" s="48"/>
    </row>
    <row r="134" spans="2:18" s="2" customFormat="1" ht="9.75">
      <c r="B134" s="66" t="s">
        <v>290</v>
      </c>
      <c r="C134" s="64" t="s">
        <v>51</v>
      </c>
      <c r="D134" s="2" t="s">
        <v>291</v>
      </c>
      <c r="E134" s="1">
        <v>190</v>
      </c>
      <c r="F134" s="1">
        <v>2350</v>
      </c>
      <c r="G134" s="37">
        <v>97003</v>
      </c>
      <c r="H134" s="37">
        <v>23281.02</v>
      </c>
      <c r="I134" s="47">
        <v>36985</v>
      </c>
      <c r="J134" s="47">
        <v>38168</v>
      </c>
      <c r="K134" s="47">
        <v>38168</v>
      </c>
      <c r="L134" s="30">
        <v>1022</v>
      </c>
      <c r="M134" s="30" t="s">
        <v>85</v>
      </c>
      <c r="N134" s="48">
        <v>1183</v>
      </c>
      <c r="O134" s="48"/>
      <c r="P134" s="48"/>
      <c r="Q134" s="48"/>
      <c r="R134" s="48"/>
    </row>
    <row r="135" spans="2:18" s="2" customFormat="1" ht="9.75">
      <c r="B135" s="66" t="s">
        <v>292</v>
      </c>
      <c r="C135" s="64" t="s">
        <v>51</v>
      </c>
      <c r="D135" s="2" t="s">
        <v>293</v>
      </c>
      <c r="E135" s="1">
        <v>473</v>
      </c>
      <c r="F135" s="1">
        <v>4940.4</v>
      </c>
      <c r="G135" s="37">
        <v>371520.1</v>
      </c>
      <c r="H135" s="37">
        <v>37152.01</v>
      </c>
      <c r="I135" s="47">
        <v>37026</v>
      </c>
      <c r="J135" s="47">
        <v>38168</v>
      </c>
      <c r="K135" s="47">
        <v>38168</v>
      </c>
      <c r="L135" s="30">
        <v>1022</v>
      </c>
      <c r="M135" s="30" t="s">
        <v>275</v>
      </c>
      <c r="N135" s="48">
        <v>1142</v>
      </c>
      <c r="O135" s="48"/>
      <c r="P135" s="48"/>
      <c r="Q135" s="48"/>
      <c r="R135" s="48"/>
    </row>
    <row r="136" spans="2:18" s="2" customFormat="1" ht="9.75">
      <c r="B136" s="66" t="s">
        <v>294</v>
      </c>
      <c r="C136" s="64" t="s">
        <v>51</v>
      </c>
      <c r="D136" s="2" t="s">
        <v>295</v>
      </c>
      <c r="E136" s="1">
        <v>115.8</v>
      </c>
      <c r="F136" s="1">
        <v>1341.4</v>
      </c>
      <c r="G136" s="37">
        <v>28830.2</v>
      </c>
      <c r="H136" s="37">
        <v>2883.02</v>
      </c>
      <c r="I136" s="47">
        <v>37007</v>
      </c>
      <c r="J136" s="47">
        <v>38168</v>
      </c>
      <c r="K136" s="47">
        <v>38168</v>
      </c>
      <c r="L136" s="30">
        <v>1022</v>
      </c>
      <c r="M136" s="30" t="s">
        <v>73</v>
      </c>
      <c r="N136" s="48">
        <v>1161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51</v>
      </c>
      <c r="D137" s="2" t="s">
        <v>297</v>
      </c>
      <c r="E137" s="1">
        <v>87</v>
      </c>
      <c r="F137" s="1">
        <v>1409.4</v>
      </c>
      <c r="G137" s="37">
        <v>42690.3</v>
      </c>
      <c r="H137" s="37">
        <v>4269.03</v>
      </c>
      <c r="I137" s="47">
        <v>37007</v>
      </c>
      <c r="J137" s="47">
        <v>38168</v>
      </c>
      <c r="K137" s="47">
        <v>38168</v>
      </c>
      <c r="L137" s="30">
        <v>1022</v>
      </c>
      <c r="M137" s="30" t="s">
        <v>73</v>
      </c>
      <c r="N137" s="48">
        <v>1161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51</v>
      </c>
      <c r="D138" s="2" t="s">
        <v>299</v>
      </c>
      <c r="E138" s="1">
        <v>46</v>
      </c>
      <c r="F138" s="1">
        <v>1046.2</v>
      </c>
      <c r="G138" s="37">
        <v>19288.35</v>
      </c>
      <c r="H138" s="37">
        <v>1928.84</v>
      </c>
      <c r="I138" s="47">
        <v>37005</v>
      </c>
      <c r="J138" s="47">
        <v>38168</v>
      </c>
      <c r="K138" s="47">
        <v>38168</v>
      </c>
      <c r="L138" s="30">
        <v>1022</v>
      </c>
      <c r="M138" s="30" t="s">
        <v>85</v>
      </c>
      <c r="N138" s="48">
        <v>1163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86</v>
      </c>
      <c r="F139" s="1">
        <v>509.2</v>
      </c>
      <c r="G139" s="37">
        <v>19228.3</v>
      </c>
      <c r="H139" s="37">
        <v>1922.83</v>
      </c>
      <c r="I139" s="47">
        <v>37061</v>
      </c>
      <c r="J139" s="47">
        <v>38168</v>
      </c>
      <c r="K139" s="47">
        <v>38168</v>
      </c>
      <c r="L139" s="30">
        <v>1022</v>
      </c>
      <c r="M139" s="30" t="s">
        <v>85</v>
      </c>
      <c r="N139" s="48">
        <v>1107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51</v>
      </c>
      <c r="D140" s="2" t="s">
        <v>303</v>
      </c>
      <c r="E140" s="1">
        <v>44.2</v>
      </c>
      <c r="F140" s="1">
        <v>1058.4</v>
      </c>
      <c r="G140" s="37">
        <v>16114.67</v>
      </c>
      <c r="H140" s="37">
        <v>1611.47</v>
      </c>
      <c r="I140" s="47">
        <v>37026</v>
      </c>
      <c r="J140" s="47">
        <v>38168</v>
      </c>
      <c r="K140" s="47">
        <v>38168</v>
      </c>
      <c r="L140" s="30">
        <v>1022</v>
      </c>
      <c r="M140" s="30" t="s">
        <v>73</v>
      </c>
      <c r="N140" s="48">
        <v>1142</v>
      </c>
      <c r="O140" s="48"/>
      <c r="P140" s="48"/>
      <c r="Q140" s="48"/>
      <c r="R140" s="48"/>
    </row>
    <row r="141" spans="2:18" s="2" customFormat="1" ht="9.75">
      <c r="B141" s="66" t="s">
        <v>304</v>
      </c>
      <c r="C141" s="64" t="s">
        <v>51</v>
      </c>
      <c r="D141" s="2" t="s">
        <v>305</v>
      </c>
      <c r="E141" s="1">
        <v>254</v>
      </c>
      <c r="F141" s="1">
        <v>4122</v>
      </c>
      <c r="G141" s="37">
        <v>76115.54</v>
      </c>
      <c r="H141" s="37">
        <v>7611.55</v>
      </c>
      <c r="I141" s="47">
        <v>37026</v>
      </c>
      <c r="J141" s="47">
        <v>38168</v>
      </c>
      <c r="K141" s="47">
        <v>38168</v>
      </c>
      <c r="L141" s="30">
        <v>1022</v>
      </c>
      <c r="M141" s="30" t="s">
        <v>73</v>
      </c>
      <c r="N141" s="48">
        <v>1142</v>
      </c>
      <c r="O141" s="48"/>
      <c r="P141" s="48"/>
      <c r="Q141" s="48"/>
      <c r="R141" s="48"/>
    </row>
    <row r="142" spans="2:18" s="2" customFormat="1" ht="9.75">
      <c r="B142" s="66" t="s">
        <v>306</v>
      </c>
      <c r="C142" s="64" t="s">
        <v>51</v>
      </c>
      <c r="D142" s="2" t="s">
        <v>307</v>
      </c>
      <c r="E142" s="1">
        <v>188</v>
      </c>
      <c r="F142" s="1">
        <v>1775.8</v>
      </c>
      <c r="G142" s="37">
        <v>78587.3</v>
      </c>
      <c r="H142" s="37">
        <v>7858.73</v>
      </c>
      <c r="I142" s="47">
        <v>37026</v>
      </c>
      <c r="J142" s="47">
        <v>38168</v>
      </c>
      <c r="K142" s="47">
        <v>38168</v>
      </c>
      <c r="L142" s="30">
        <v>1022</v>
      </c>
      <c r="M142" s="30" t="s">
        <v>85</v>
      </c>
      <c r="N142" s="48">
        <v>1142</v>
      </c>
      <c r="O142" s="48"/>
      <c r="P142" s="48"/>
      <c r="Q142" s="48"/>
      <c r="R142" s="48"/>
    </row>
    <row r="143" spans="2:18" s="2" customFormat="1" ht="9.75">
      <c r="B143" s="66" t="s">
        <v>308</v>
      </c>
      <c r="C143" s="64" t="s">
        <v>51</v>
      </c>
      <c r="D143" s="2" t="s">
        <v>309</v>
      </c>
      <c r="E143" s="1">
        <v>29</v>
      </c>
      <c r="F143" s="1">
        <v>268</v>
      </c>
      <c r="G143" s="37">
        <v>2330.8</v>
      </c>
      <c r="H143" s="37">
        <v>2330.8</v>
      </c>
      <c r="I143" s="47">
        <v>37117</v>
      </c>
      <c r="J143" s="47">
        <v>38168</v>
      </c>
      <c r="K143" s="47">
        <v>38168</v>
      </c>
      <c r="L143" s="30">
        <v>1022</v>
      </c>
      <c r="M143" s="30" t="s">
        <v>104</v>
      </c>
      <c r="N143" s="48">
        <v>1051</v>
      </c>
      <c r="O143" s="48"/>
      <c r="P143" s="48"/>
      <c r="Q143" s="48"/>
      <c r="R143" s="48"/>
    </row>
    <row r="144" spans="2:18" s="2" customFormat="1" ht="9.75">
      <c r="B144" s="66" t="s">
        <v>310</v>
      </c>
      <c r="C144" s="64" t="s">
        <v>51</v>
      </c>
      <c r="D144" s="2" t="s">
        <v>311</v>
      </c>
      <c r="E144" s="1">
        <v>83</v>
      </c>
      <c r="F144" s="1">
        <v>497.2</v>
      </c>
      <c r="G144" s="37">
        <v>20458.42</v>
      </c>
      <c r="H144" s="37">
        <v>2045.84</v>
      </c>
      <c r="I144" s="47">
        <v>37005</v>
      </c>
      <c r="J144" s="47">
        <v>38168</v>
      </c>
      <c r="K144" s="47">
        <v>38168</v>
      </c>
      <c r="L144" s="30">
        <v>1022</v>
      </c>
      <c r="M144" s="30" t="s">
        <v>85</v>
      </c>
      <c r="N144" s="48">
        <v>1163</v>
      </c>
      <c r="O144" s="48"/>
      <c r="P144" s="48"/>
      <c r="Q144" s="48"/>
      <c r="R144" s="48"/>
    </row>
    <row r="145" spans="2:18" s="2" customFormat="1" ht="9.75">
      <c r="B145" s="66" t="s">
        <v>312</v>
      </c>
      <c r="C145" s="64" t="s">
        <v>51</v>
      </c>
      <c r="D145" s="2" t="s">
        <v>313</v>
      </c>
      <c r="E145" s="1">
        <v>125.5</v>
      </c>
      <c r="F145" s="1">
        <v>1024</v>
      </c>
      <c r="G145" s="37">
        <v>15912.22</v>
      </c>
      <c r="H145" s="37">
        <v>1591.22</v>
      </c>
      <c r="I145" s="47">
        <v>37005</v>
      </c>
      <c r="J145" s="47">
        <v>38168</v>
      </c>
      <c r="K145" s="47">
        <v>38168</v>
      </c>
      <c r="L145" s="30">
        <v>1022</v>
      </c>
      <c r="M145" s="30" t="s">
        <v>85</v>
      </c>
      <c r="N145" s="48">
        <v>1163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