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<sst xmlns="http://schemas.openxmlformats.org/spreadsheetml/2006/main" count="344" uniqueCount="216">
  <si>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</si>
  <si>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</si>
  <si>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</si>
  <si>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</si>
  <si>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</si>
  <si>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</si>
  <si>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</si>
  <si>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</si>
  <si>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</si>
  <si>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</si>
  <si>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</si>
  <si>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</si>
  <si>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</si>
  <si>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</si>
  <si>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</si>
  <si>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</si>
  <si>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</si>
  <si>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</si>
  <si>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</si>
  <si>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</si>
  <si>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</si>
  <si>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</si>
  <si>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</si>
  <si>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</si>
  <si>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</si>
  <si>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</si>
  <si>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</si>
  <si>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</si>
  <si>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</si>
  <si>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</si>
  <si>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</si>
  <si>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</si>
  <si>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</si>
  <si>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</si>
  <si>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</si>
  <si>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</si>
  <si>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</si>
  <si>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</si>
  <si>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</si>
  <si>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</si>
  <si>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</si>
  <si>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</si>
  <si>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</si>
  <si>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</si>
  <si>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</si>
  <si>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</si>
  <si>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</si>
  <si>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</si>
  <si>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</si>
  <si>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</si>
  <si>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450070601</t>
  </si>
  <si>
    <t>2</t>
  </si>
  <si>
    <t xml:space="preserve">TURKEY RANCH TIMBER           </t>
  </si>
  <si>
    <t xml:space="preserve">FURLONG COMPANY, INC.         </t>
  </si>
  <si>
    <t>450090701</t>
  </si>
  <si>
    <t>1</t>
  </si>
  <si>
    <t xml:space="preserve">ALUMINUM ALLEY MIX            </t>
  </si>
  <si>
    <t xml:space="preserve">LLC CUTTING EDGE FOREST PRODUCTS  </t>
  </si>
  <si>
    <t>451200801</t>
  </si>
  <si>
    <t xml:space="preserve">HUNT CAMP HARDWOOD            </t>
  </si>
  <si>
    <t xml:space="preserve">KORENICH LOGGING              </t>
  </si>
  <si>
    <t>450070801</t>
  </si>
  <si>
    <t xml:space="preserve">WEST AIRPORT 2                </t>
  </si>
  <si>
    <t xml:space="preserve">ST. MARYS PAPER CORP          </t>
  </si>
  <si>
    <t>451140801</t>
  </si>
  <si>
    <t xml:space="preserve">PINE STUMP                    </t>
  </si>
  <si>
    <t xml:space="preserve">MANISTIQUE SPENCER FOREST PRODUCTS OF    </t>
  </si>
  <si>
    <t>451120801</t>
  </si>
  <si>
    <t xml:space="preserve">NEEDLEPOINT CEDAR             </t>
  </si>
  <si>
    <t xml:space="preserve">MAGNUM POST                   </t>
  </si>
  <si>
    <t>451020601</t>
  </si>
  <si>
    <t xml:space="preserve">DYNAMITE MIX                  </t>
  </si>
  <si>
    <t xml:space="preserve">ZELLAR EXCAVATING COMPANY     </t>
  </si>
  <si>
    <t>451230601</t>
  </si>
  <si>
    <t xml:space="preserve">WORST TO FIRST MIX            </t>
  </si>
  <si>
    <t xml:space="preserve">HAMILL WOOD PRODUCTS          </t>
  </si>
  <si>
    <t>451200601</t>
  </si>
  <si>
    <t xml:space="preserve">SEPTEMBER RAIN                </t>
  </si>
  <si>
    <t xml:space="preserve">WJZ &amp; SONS HARVESTING, INC.   </t>
  </si>
  <si>
    <t>450010901</t>
  </si>
  <si>
    <t xml:space="preserve">PUDDING STONE PULP            </t>
  </si>
  <si>
    <t>450030701</t>
  </si>
  <si>
    <t xml:space="preserve">BIG L ASPEN                   </t>
  </si>
  <si>
    <t xml:space="preserve">TITAN TIMBER, INC.            </t>
  </si>
  <si>
    <t>450020701</t>
  </si>
  <si>
    <t xml:space="preserve">ROCKY ROAD ASPEN              </t>
  </si>
  <si>
    <t xml:space="preserve">BENNY D. PHILLIPS                      </t>
  </si>
  <si>
    <t>450110701</t>
  </si>
  <si>
    <t xml:space="preserve">14 MILE ASPEN                 </t>
  </si>
  <si>
    <t xml:space="preserve">ARJ TIMBER ENTERPRISES, LLC   </t>
  </si>
  <si>
    <t>450010801</t>
  </si>
  <si>
    <t xml:space="preserve">VEGETABLE MEDLEY SALE         </t>
  </si>
  <si>
    <t xml:space="preserve">BENNETT &amp; SON LOGGING, INC.   </t>
  </si>
  <si>
    <t>450060801</t>
  </si>
  <si>
    <t xml:space="preserve">LUCKY 13 ASPEN                </t>
  </si>
  <si>
    <t>451070901</t>
  </si>
  <si>
    <t xml:space="preserve">ARMCHAIR SPRUCE 2             </t>
  </si>
  <si>
    <t>451110601</t>
  </si>
  <si>
    <t xml:space="preserve">MARTEN HARDWOOD               </t>
  </si>
  <si>
    <t xml:space="preserve">KEITH SPENCER FOREST PRODUCTS </t>
  </si>
  <si>
    <t>451070801</t>
  </si>
  <si>
    <t xml:space="preserve">BORGSTROM NOMAD               </t>
  </si>
  <si>
    <t>451080701</t>
  </si>
  <si>
    <t xml:space="preserve">CHARRED STUMPS                </t>
  </si>
  <si>
    <t>451090602</t>
  </si>
  <si>
    <t xml:space="preserve">CROSSVILLE LAKE HARDWOODS     </t>
  </si>
  <si>
    <t xml:space="preserve">STEPHEN KING                          </t>
  </si>
  <si>
    <t>451040701</t>
  </si>
  <si>
    <t xml:space="preserve">DOGHAIR SOFTWOOD              </t>
  </si>
  <si>
    <t>451210801</t>
  </si>
  <si>
    <t xml:space="preserve">CHUCK'S BUCK STOP MIX         </t>
  </si>
  <si>
    <t xml:space="preserve">RANDY GRIBBELL TRUCKING, INC  </t>
  </si>
  <si>
    <t>451210701</t>
  </si>
  <si>
    <t xml:space="preserve">GRILLED MIX                   </t>
  </si>
  <si>
    <t>450081001</t>
  </si>
  <si>
    <t xml:space="preserve">DEER YARD ASPEN               </t>
  </si>
  <si>
    <t>450130701</t>
  </si>
  <si>
    <t xml:space="preserve">SMURF HARDWOODS               </t>
  </si>
  <si>
    <t xml:space="preserve">DAVIS TIMBER PRODUCTS         </t>
  </si>
  <si>
    <t>451160901</t>
  </si>
  <si>
    <t xml:space="preserve">LOST GROUSE MIX               </t>
  </si>
  <si>
    <t>451030901</t>
  </si>
  <si>
    <t xml:space="preserve">BREVORT RIVER MIX             </t>
  </si>
  <si>
    <t xml:space="preserve">DIVERSIFIED FORESTRY          </t>
  </si>
  <si>
    <t>451251002</t>
  </si>
  <si>
    <t xml:space="preserve">GERMAN CHOCOLATE              </t>
  </si>
  <si>
    <t xml:space="preserve">CHAD GERMAIN                       </t>
  </si>
  <si>
    <t>451020901</t>
  </si>
  <si>
    <t xml:space="preserve">SNOWED IN MIX                 </t>
  </si>
  <si>
    <t xml:space="preserve">JACK GRIBBELL LOGGING         </t>
  </si>
  <si>
    <t>450050901</t>
  </si>
  <si>
    <t xml:space="preserve">SNOWSHOE SPRUCE               </t>
  </si>
  <si>
    <t>450040901</t>
  </si>
  <si>
    <t xml:space="preserve">WHISKEY RIVER MIX             </t>
  </si>
  <si>
    <t>450080801</t>
  </si>
  <si>
    <t xml:space="preserve">MARBLEHEAD SOUTH              </t>
  </si>
  <si>
    <t>451150901</t>
  </si>
  <si>
    <t xml:space="preserve">PINUS PIPELINEUS              </t>
  </si>
  <si>
    <t xml:space="preserve">BIEWER FOREST MANAGEMENT LLC  </t>
  </si>
  <si>
    <t>451140901</t>
  </si>
  <si>
    <t xml:space="preserve">MISSING CORNER PINE RPP       </t>
  </si>
  <si>
    <t>451170901</t>
  </si>
  <si>
    <t xml:space="preserve">COW TRACK MIX                 </t>
  </si>
  <si>
    <t>451131001</t>
  </si>
  <si>
    <t xml:space="preserve">CABIN LOG PINE                </t>
  </si>
  <si>
    <t xml:space="preserve">RICHARD COUSINEAU                     </t>
  </si>
  <si>
    <t>451200901</t>
  </si>
  <si>
    <t xml:space="preserve">SLUG BOOT MIX                 </t>
  </si>
  <si>
    <t>451190901</t>
  </si>
  <si>
    <t xml:space="preserve">HUSKY HARDWOOD                </t>
  </si>
  <si>
    <t>451220901</t>
  </si>
  <si>
    <t xml:space="preserve">HALFPINT HARDWOODS            </t>
  </si>
  <si>
    <t>451071001</t>
  </si>
  <si>
    <t xml:space="preserve">LEVEILLE ROAD BIRCH           </t>
  </si>
  <si>
    <t>451180901</t>
  </si>
  <si>
    <t xml:space="preserve">DAY-GLO DOG                   </t>
  </si>
  <si>
    <t xml:space="preserve">KERR FOREST MANAGEMENT        </t>
  </si>
  <si>
    <t>451091001</t>
  </si>
  <si>
    <t xml:space="preserve">B.S. PINE MIX                 </t>
  </si>
  <si>
    <t>451031001</t>
  </si>
  <si>
    <t xml:space="preserve">POMEGRANATE PINE              </t>
  </si>
  <si>
    <t xml:space="preserve">JOSEPH BOSANIC                       </t>
  </si>
  <si>
    <t>451041001</t>
  </si>
  <si>
    <t xml:space="preserve">SUNRISE HARDWOOD              </t>
  </si>
  <si>
    <t>451120901</t>
  </si>
  <si>
    <t xml:space="preserve">MAINTENANCE MIX               </t>
  </si>
  <si>
    <t>451080901</t>
  </si>
  <si>
    <t xml:space="preserve">DEREKS DEBUT                  </t>
  </si>
  <si>
    <t>451011001</t>
  </si>
  <si>
    <t xml:space="preserve">PINUS MAXIMUS                 </t>
  </si>
  <si>
    <t xml:space="preserve">PRECISION FORESTRY, INC       </t>
  </si>
  <si>
    <t>450011001</t>
  </si>
  <si>
    <t xml:space="preserve">RAINY DAY ASPEN               </t>
  </si>
  <si>
    <t>451171001</t>
  </si>
  <si>
    <t xml:space="preserve">FEDERLINE PINE                </t>
  </si>
  <si>
    <t xml:space="preserve">SHEPARD'S FORESTRY ENT.,INC.  </t>
  </si>
  <si>
    <t>451061001</t>
  </si>
  <si>
    <t xml:space="preserve">PINUS PANDEMONIUS             </t>
  </si>
  <si>
    <t>450011202</t>
  </si>
  <si>
    <t xml:space="preserve">DRUMMOND OAK RELEASE          </t>
  </si>
  <si>
    <t>451181001</t>
  </si>
  <si>
    <t xml:space="preserve">TRIPLE ELLE HARDWOOD          </t>
  </si>
  <si>
    <t>451161001</t>
  </si>
  <si>
    <t xml:space="preserve">WANDERING PLOTT MIX           </t>
  </si>
  <si>
    <t>451081001</t>
  </si>
  <si>
    <t xml:space="preserve">STEEL SHOVEL MIX              </t>
  </si>
  <si>
    <t>451101001</t>
  </si>
  <si>
    <t xml:space="preserve">SEVEN BRIDGES MIX             </t>
  </si>
  <si>
    <t>450041001</t>
  </si>
  <si>
    <t xml:space="preserve">MUZZLELOAD MIX                </t>
  </si>
  <si>
    <t xml:space="preserve">BEACOM ENTERPRISES, INC.      </t>
  </si>
  <si>
    <t>450061001</t>
  </si>
  <si>
    <t xml:space="preserve">DOG MAN MIX                   </t>
  </si>
  <si>
    <t>450071001</t>
  </si>
  <si>
    <t xml:space="preserve">SNOWMOBILE SOFTWOOD           </t>
  </si>
  <si>
    <t>450091001</t>
  </si>
  <si>
    <t xml:space="preserve">AYERS ASPEN                   </t>
  </si>
  <si>
    <t>450111001</t>
  </si>
  <si>
    <t xml:space="preserve">DRY LAKE ASPEN                </t>
  </si>
  <si>
    <t>451221001</t>
  </si>
  <si>
    <t xml:space="preserve">PINUS NICEUS                  </t>
  </si>
  <si>
    <t xml:space="preserve">POMEROY FOREST PRODUCTS, INC. </t>
  </si>
  <si>
    <t>451141001</t>
  </si>
  <si>
    <t xml:space="preserve">GOLDEN EAGLE PINE RPP         </t>
  </si>
  <si>
    <t>451021101</t>
  </si>
  <si>
    <t xml:space="preserve">LONE WOLF JACK PINE           </t>
  </si>
  <si>
    <t>451111001</t>
  </si>
  <si>
    <t xml:space="preserve">HIAWATHA WEST                 </t>
  </si>
  <si>
    <t>451121001</t>
  </si>
  <si>
    <t xml:space="preserve">PRICE RD. PARADISE            </t>
  </si>
  <si>
    <t>451021001</t>
  </si>
  <si>
    <t xml:space="preserve">DOUBLE TROUBLE MIX            </t>
  </si>
  <si>
    <t xml:space="preserve">WILLIAMS SPECIALTY WOODS      </t>
  </si>
  <si>
    <t>451191001</t>
  </si>
  <si>
    <t xml:space="preserve">OLD FAITHFUL RED PINE         </t>
  </si>
  <si>
    <t xml:space="preserve">                                  as of March 14,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</si>
</sst>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215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3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64</v>
      </c>
      <c r="S12" t="s">
        <v>28</v>
      </c>
    </row>
    <row r="13" spans="4:5" ht="14.25" thickBot="1" thickTop="1">
      <c r="D13" s="16" t="s">
        <v>18</v>
      </c>
      <c r="E13" s="34">
        <f>SUM(E9:E12)</f>
        <v>67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67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6689</v>
      </c>
    </row>
    <row r="18" spans="4:7" ht="12.75">
      <c r="D18" s="11" t="s">
        <v>37</v>
      </c>
      <c r="G18" s="20">
        <f>DSUM(DATABASE,5,U15:U16)</f>
        <v>108018.49999999999</v>
      </c>
    </row>
    <row r="19" spans="4:7" ht="12.75">
      <c r="D19" s="11" t="s">
        <v>34</v>
      </c>
      <c r="G19" s="17">
        <f>DSUM(DATABASE,6,V15:V16)</f>
        <v>4360637.700000001</v>
      </c>
    </row>
    <row r="20" spans="4:7" ht="12.75">
      <c r="D20" s="11" t="s">
        <v>38</v>
      </c>
      <c r="G20" s="17">
        <f>DSUM(DATABASE,7,W15:W16)</f>
        <v>1716334.0199999989</v>
      </c>
    </row>
    <row r="21" spans="4:7" ht="12.75">
      <c r="D21" s="11" t="s">
        <v>35</v>
      </c>
      <c r="E21" s="21"/>
      <c r="F21" s="21"/>
      <c r="G21" s="17">
        <f>+G19-G20</f>
        <v>2644303.6800000025</v>
      </c>
    </row>
    <row r="22" spans="4:7" ht="12.75">
      <c r="D22" s="11" t="s">
        <v>44</v>
      </c>
      <c r="E22" s="21"/>
      <c r="F22" s="21"/>
      <c r="G22" s="35">
        <f>+G20/G19</f>
        <v>0.39359702366468063</v>
      </c>
    </row>
    <row r="23" spans="4:7" ht="12.75">
      <c r="D23" s="11" t="s">
        <v>40</v>
      </c>
      <c r="E23" s="21"/>
      <c r="F23" s="21"/>
      <c r="G23" s="49">
        <v>40982</v>
      </c>
    </row>
    <row r="24" spans="4:7" ht="13.5" thickBot="1">
      <c r="D24" s="10" t="s">
        <v>43</v>
      </c>
      <c r="E24" s="5"/>
      <c r="F24" s="5"/>
      <c r="G24" s="50">
        <f>DAVERAGE(DATABASE,13,X15:X16)/365</f>
        <v>3.354446943365365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213</v>
      </c>
      <c r="F31" s="1">
        <v>4910.2</v>
      </c>
      <c r="G31" s="27">
        <v>57030.99</v>
      </c>
      <c r="H31" s="27">
        <v>58630.62</v>
      </c>
      <c r="I31" s="37">
        <v>39477</v>
      </c>
      <c r="J31" s="37">
        <v>40329</v>
      </c>
      <c r="K31" s="37">
        <v>40694</v>
      </c>
      <c r="L31" s="24">
        <v>-288</v>
      </c>
      <c r="M31" s="24" t="s">
        <v>53</v>
      </c>
      <c r="N31" s="38">
        <v>1217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55</v>
      </c>
      <c r="D32" s="36" t="s">
        <v>56</v>
      </c>
      <c r="E32" s="1">
        <v>49</v>
      </c>
      <c r="F32" s="1">
        <v>810.2</v>
      </c>
      <c r="G32" s="27">
        <v>14205.1</v>
      </c>
      <c r="H32" s="27">
        <v>8523.06</v>
      </c>
      <c r="I32" s="37">
        <v>39682</v>
      </c>
      <c r="J32" s="37">
        <v>40755</v>
      </c>
      <c r="K32" s="37">
        <v>40755</v>
      </c>
      <c r="L32" s="24">
        <v>-227</v>
      </c>
      <c r="M32" s="24" t="s">
        <v>57</v>
      </c>
      <c r="N32" s="38">
        <v>1073</v>
      </c>
      <c r="O32" s="38"/>
      <c r="P32" s="38"/>
      <c r="Q32" s="38"/>
      <c r="R32" s="38"/>
    </row>
    <row r="33" spans="2:18" s="2" customFormat="1" ht="11.25">
      <c r="B33" s="52" t="s">
        <v>58</v>
      </c>
      <c r="C33" s="52" t="s">
        <v>55</v>
      </c>
      <c r="D33" s="36" t="s">
        <v>59</v>
      </c>
      <c r="E33" s="1">
        <v>20</v>
      </c>
      <c r="F33" s="1">
        <v>77</v>
      </c>
      <c r="G33" s="27">
        <v>1689.02</v>
      </c>
      <c r="H33" s="27">
        <v>1689.02</v>
      </c>
      <c r="I33" s="37">
        <v>40085</v>
      </c>
      <c r="J33" s="37">
        <v>40908</v>
      </c>
      <c r="K33" s="37">
        <v>40908</v>
      </c>
      <c r="L33" s="24">
        <v>-74</v>
      </c>
      <c r="M33" s="24" t="s">
        <v>60</v>
      </c>
      <c r="N33" s="38">
        <v>823</v>
      </c>
      <c r="O33" s="38"/>
      <c r="P33" s="38"/>
      <c r="Q33" s="38"/>
      <c r="R33" s="38"/>
    </row>
    <row r="34" spans="2:18" s="2" customFormat="1" ht="11.25">
      <c r="B34" s="52" t="s">
        <v>61</v>
      </c>
      <c r="C34" s="52" t="s">
        <v>55</v>
      </c>
      <c r="D34" s="36" t="s">
        <v>62</v>
      </c>
      <c r="E34" s="1">
        <v>112</v>
      </c>
      <c r="F34" s="1">
        <v>1324.8</v>
      </c>
      <c r="G34" s="27">
        <v>30907.98</v>
      </c>
      <c r="H34" s="27">
        <v>3090.8</v>
      </c>
      <c r="I34" s="37">
        <v>39884</v>
      </c>
      <c r="J34" s="37">
        <v>41060</v>
      </c>
      <c r="K34" s="37">
        <v>41060</v>
      </c>
      <c r="L34" s="24">
        <v>78</v>
      </c>
      <c r="M34" s="24" t="s">
        <v>63</v>
      </c>
      <c r="N34" s="38">
        <v>1176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55</v>
      </c>
      <c r="D35" s="36" t="s">
        <v>65</v>
      </c>
      <c r="E35" s="1">
        <v>115</v>
      </c>
      <c r="F35" s="1">
        <v>1224</v>
      </c>
      <c r="G35" s="27">
        <v>37211</v>
      </c>
      <c r="H35" s="27">
        <v>37211</v>
      </c>
      <c r="I35" s="37">
        <v>40288</v>
      </c>
      <c r="J35" s="37">
        <v>41090</v>
      </c>
      <c r="K35" s="37">
        <v>41090</v>
      </c>
      <c r="L35" s="24">
        <v>108</v>
      </c>
      <c r="M35" s="24" t="s">
        <v>66</v>
      </c>
      <c r="N35" s="38">
        <v>802</v>
      </c>
      <c r="O35" s="38"/>
      <c r="P35" s="38"/>
      <c r="Q35" s="38"/>
      <c r="R35" s="38"/>
    </row>
    <row r="36" spans="2:18" s="2" customFormat="1" ht="11.25">
      <c r="B36" s="52" t="s">
        <v>67</v>
      </c>
      <c r="C36" s="52" t="s">
        <v>55</v>
      </c>
      <c r="D36" s="36" t="s">
        <v>68</v>
      </c>
      <c r="E36" s="1">
        <v>42</v>
      </c>
      <c r="F36" s="1">
        <v>610</v>
      </c>
      <c r="G36" s="27">
        <v>13463.14</v>
      </c>
      <c r="H36" s="27">
        <v>1346.31</v>
      </c>
      <c r="I36" s="37">
        <v>40085</v>
      </c>
      <c r="J36" s="37">
        <v>41090</v>
      </c>
      <c r="K36" s="37">
        <v>41090</v>
      </c>
      <c r="L36" s="24">
        <v>108</v>
      </c>
      <c r="M36" s="24" t="s">
        <v>69</v>
      </c>
      <c r="N36" s="38">
        <v>1005</v>
      </c>
      <c r="O36" s="38"/>
      <c r="P36" s="38"/>
      <c r="Q36" s="38"/>
      <c r="R36" s="38"/>
    </row>
    <row r="37" spans="2:18" s="2" customFormat="1" ht="11.25">
      <c r="B37" s="52" t="s">
        <v>70</v>
      </c>
      <c r="C37" s="52" t="s">
        <v>55</v>
      </c>
      <c r="D37" s="36" t="s">
        <v>71</v>
      </c>
      <c r="E37" s="1">
        <v>308</v>
      </c>
      <c r="F37" s="1">
        <v>3882.4</v>
      </c>
      <c r="G37" s="27">
        <v>193811.83</v>
      </c>
      <c r="H37" s="27">
        <v>72708.77</v>
      </c>
      <c r="I37" s="37">
        <v>38881</v>
      </c>
      <c r="J37" s="37">
        <v>40724</v>
      </c>
      <c r="K37" s="37">
        <v>41090</v>
      </c>
      <c r="L37" s="24">
        <v>108</v>
      </c>
      <c r="M37" s="24" t="s">
        <v>72</v>
      </c>
      <c r="N37" s="38">
        <v>2209</v>
      </c>
      <c r="O37" s="38"/>
      <c r="P37" s="38"/>
      <c r="Q37" s="38"/>
      <c r="R37" s="38"/>
    </row>
    <row r="38" spans="2:18" s="2" customFormat="1" ht="11.25">
      <c r="B38" s="52" t="s">
        <v>73</v>
      </c>
      <c r="C38" s="52" t="s">
        <v>55</v>
      </c>
      <c r="D38" s="36" t="s">
        <v>74</v>
      </c>
      <c r="E38" s="1">
        <v>152</v>
      </c>
      <c r="F38" s="1">
        <v>978.8</v>
      </c>
      <c r="G38" s="27">
        <v>29425.85</v>
      </c>
      <c r="H38" s="27">
        <v>12242.88</v>
      </c>
      <c r="I38" s="37">
        <v>39345</v>
      </c>
      <c r="J38" s="37">
        <v>40359</v>
      </c>
      <c r="K38" s="37">
        <v>41090</v>
      </c>
      <c r="L38" s="24">
        <v>108</v>
      </c>
      <c r="M38" s="24" t="s">
        <v>75</v>
      </c>
      <c r="N38" s="38">
        <v>1745</v>
      </c>
      <c r="O38" s="38"/>
      <c r="P38" s="38"/>
      <c r="Q38" s="38"/>
      <c r="R38" s="38"/>
    </row>
    <row r="39" spans="2:18" s="2" customFormat="1" ht="11.25">
      <c r="B39" s="52" t="s">
        <v>76</v>
      </c>
      <c r="C39" s="52" t="s">
        <v>55</v>
      </c>
      <c r="D39" s="36" t="s">
        <v>77</v>
      </c>
      <c r="E39" s="1">
        <v>137</v>
      </c>
      <c r="F39" s="1">
        <v>2331</v>
      </c>
      <c r="G39" s="27">
        <v>52374.88</v>
      </c>
      <c r="H39" s="27">
        <v>52374.88</v>
      </c>
      <c r="I39" s="37">
        <v>39217</v>
      </c>
      <c r="J39" s="37">
        <v>40359</v>
      </c>
      <c r="K39" s="37">
        <v>41090</v>
      </c>
      <c r="L39" s="24">
        <v>108</v>
      </c>
      <c r="M39" s="24" t="s">
        <v>78</v>
      </c>
      <c r="N39" s="38">
        <v>1873</v>
      </c>
      <c r="O39" s="38"/>
      <c r="P39" s="38"/>
      <c r="Q39" s="38"/>
      <c r="R39" s="38"/>
    </row>
    <row r="40" spans="2:18" s="2" customFormat="1" ht="11.25">
      <c r="B40" s="52" t="s">
        <v>79</v>
      </c>
      <c r="C40" s="52" t="s">
        <v>55</v>
      </c>
      <c r="D40" s="36" t="s">
        <v>80</v>
      </c>
      <c r="E40" s="1">
        <v>29</v>
      </c>
      <c r="F40" s="1">
        <v>541</v>
      </c>
      <c r="G40" s="27">
        <v>7714.49</v>
      </c>
      <c r="H40" s="27">
        <v>7714.49</v>
      </c>
      <c r="I40" s="37">
        <v>40003</v>
      </c>
      <c r="J40" s="37">
        <v>41121</v>
      </c>
      <c r="K40" s="37">
        <v>41121</v>
      </c>
      <c r="L40" s="24">
        <v>139</v>
      </c>
      <c r="M40" s="24" t="s">
        <v>63</v>
      </c>
      <c r="N40" s="38">
        <v>1118</v>
      </c>
      <c r="O40" s="38"/>
      <c r="P40" s="38"/>
      <c r="Q40" s="38"/>
      <c r="R40" s="38"/>
    </row>
    <row r="41" spans="2:14" s="2" customFormat="1" ht="11.25">
      <c r="B41" s="52" t="s">
        <v>81</v>
      </c>
      <c r="C41" s="52" t="s">
        <v>55</v>
      </c>
      <c r="D41" s="36" t="s">
        <v>82</v>
      </c>
      <c r="E41" s="1">
        <v>101</v>
      </c>
      <c r="F41" s="1">
        <v>1728.4</v>
      </c>
      <c r="G41" s="27">
        <v>29400.77</v>
      </c>
      <c r="H41" s="27">
        <v>17086.9</v>
      </c>
      <c r="I41" s="37">
        <v>39679</v>
      </c>
      <c r="J41" s="37">
        <v>40755</v>
      </c>
      <c r="K41" s="37">
        <v>41121</v>
      </c>
      <c r="L41" s="64">
        <v>139</v>
      </c>
      <c r="M41" s="65" t="s">
        <v>83</v>
      </c>
      <c r="N41" s="2">
        <v>1442</v>
      </c>
    </row>
    <row r="42" spans="2:18" s="2" customFormat="1" ht="11.25">
      <c r="B42" s="53" t="s">
        <v>84</v>
      </c>
      <c r="C42" s="51" t="s">
        <v>55</v>
      </c>
      <c r="D42" s="2" t="s">
        <v>85</v>
      </c>
      <c r="E42" s="1">
        <v>326</v>
      </c>
      <c r="F42" s="1">
        <v>6612.8</v>
      </c>
      <c r="G42" s="27">
        <v>65442.73</v>
      </c>
      <c r="H42" s="27">
        <v>27475.27</v>
      </c>
      <c r="I42" s="37">
        <v>40035</v>
      </c>
      <c r="J42" s="37">
        <v>41121</v>
      </c>
      <c r="K42" s="37">
        <v>41121</v>
      </c>
      <c r="L42" s="24">
        <v>139</v>
      </c>
      <c r="M42" s="24" t="s">
        <v>86</v>
      </c>
      <c r="N42" s="38">
        <v>1086</v>
      </c>
      <c r="O42" s="38"/>
      <c r="P42" s="38"/>
      <c r="Q42" s="38"/>
      <c r="R42" s="38"/>
    </row>
    <row r="43" spans="2:18" s="2" customFormat="1" ht="11.25">
      <c r="B43" s="53" t="s">
        <v>87</v>
      </c>
      <c r="C43" s="51" t="s">
        <v>55</v>
      </c>
      <c r="D43" s="2" t="s">
        <v>88</v>
      </c>
      <c r="E43" s="1">
        <v>230</v>
      </c>
      <c r="F43" s="1">
        <v>4205.8</v>
      </c>
      <c r="G43" s="27">
        <v>103783.28</v>
      </c>
      <c r="H43" s="27">
        <v>77270.23</v>
      </c>
      <c r="I43" s="37">
        <v>39762</v>
      </c>
      <c r="J43" s="37">
        <v>40755</v>
      </c>
      <c r="K43" s="37">
        <v>41121</v>
      </c>
      <c r="L43" s="24">
        <v>139</v>
      </c>
      <c r="M43" s="24" t="s">
        <v>89</v>
      </c>
      <c r="N43" s="38">
        <v>1359</v>
      </c>
      <c r="O43" s="38"/>
      <c r="P43" s="38"/>
      <c r="Q43" s="38"/>
      <c r="R43" s="38"/>
    </row>
    <row r="44" spans="2:18" s="2" customFormat="1" ht="11.25">
      <c r="B44" s="53" t="s">
        <v>90</v>
      </c>
      <c r="C44" s="51" t="s">
        <v>55</v>
      </c>
      <c r="D44" s="2" t="s">
        <v>91</v>
      </c>
      <c r="E44" s="1">
        <v>130</v>
      </c>
      <c r="F44" s="1">
        <v>2863</v>
      </c>
      <c r="G44" s="27">
        <v>60591.49</v>
      </c>
      <c r="H44" s="27">
        <v>60591.49</v>
      </c>
      <c r="I44" s="37">
        <v>39934</v>
      </c>
      <c r="J44" s="37">
        <v>41121</v>
      </c>
      <c r="K44" s="37">
        <v>41121</v>
      </c>
      <c r="L44" s="24">
        <v>139</v>
      </c>
      <c r="M44" s="24" t="s">
        <v>92</v>
      </c>
      <c r="N44" s="38">
        <v>1187</v>
      </c>
      <c r="O44" s="38"/>
      <c r="P44" s="38"/>
      <c r="Q44" s="38"/>
      <c r="R44" s="38"/>
    </row>
    <row r="45" spans="2:18" s="2" customFormat="1" ht="11.25">
      <c r="B45" s="53" t="s">
        <v>93</v>
      </c>
      <c r="C45" s="51" t="s">
        <v>55</v>
      </c>
      <c r="D45" s="2" t="s">
        <v>94</v>
      </c>
      <c r="E45" s="1">
        <v>33</v>
      </c>
      <c r="F45" s="1">
        <v>962.8</v>
      </c>
      <c r="G45" s="27">
        <v>12978.37</v>
      </c>
      <c r="H45" s="27">
        <v>1297.89</v>
      </c>
      <c r="I45" s="37">
        <v>40211</v>
      </c>
      <c r="J45" s="37">
        <v>41121</v>
      </c>
      <c r="K45" s="37">
        <v>41121</v>
      </c>
      <c r="L45" s="24">
        <v>139</v>
      </c>
      <c r="M45" s="24" t="s">
        <v>63</v>
      </c>
      <c r="N45" s="38">
        <v>910</v>
      </c>
      <c r="O45" s="38"/>
      <c r="P45" s="38"/>
      <c r="Q45" s="38"/>
      <c r="R45" s="38"/>
    </row>
    <row r="46" spans="2:18" s="2" customFormat="1" ht="11.25">
      <c r="B46" s="53" t="s">
        <v>95</v>
      </c>
      <c r="C46" s="51" t="s">
        <v>55</v>
      </c>
      <c r="D46" s="2" t="s">
        <v>96</v>
      </c>
      <c r="E46" s="1">
        <v>30</v>
      </c>
      <c r="F46" s="1">
        <v>419</v>
      </c>
      <c r="G46" s="27">
        <v>11519.8</v>
      </c>
      <c r="H46" s="27">
        <v>11519.8</v>
      </c>
      <c r="I46" s="37">
        <v>40288</v>
      </c>
      <c r="J46" s="37">
        <v>41273</v>
      </c>
      <c r="K46" s="37">
        <v>41273</v>
      </c>
      <c r="L46" s="24">
        <v>291</v>
      </c>
      <c r="M46" s="24" t="s">
        <v>72</v>
      </c>
      <c r="N46" s="38">
        <v>985</v>
      </c>
      <c r="O46" s="38"/>
      <c r="P46" s="38"/>
      <c r="Q46" s="38"/>
      <c r="R46" s="38"/>
    </row>
    <row r="47" spans="2:18" s="2" customFormat="1" ht="11.25">
      <c r="B47" s="53" t="s">
        <v>97</v>
      </c>
      <c r="C47" s="51" t="s">
        <v>55</v>
      </c>
      <c r="D47" s="2" t="s">
        <v>98</v>
      </c>
      <c r="E47" s="1">
        <v>78</v>
      </c>
      <c r="F47" s="1">
        <v>478.2</v>
      </c>
      <c r="G47" s="27">
        <v>29850.06</v>
      </c>
      <c r="H47" s="27">
        <v>27864.78</v>
      </c>
      <c r="I47" s="37">
        <v>39128</v>
      </c>
      <c r="J47" s="37">
        <v>40177</v>
      </c>
      <c r="K47" s="37">
        <v>41273</v>
      </c>
      <c r="L47" s="24">
        <v>291</v>
      </c>
      <c r="M47" s="24" t="s">
        <v>99</v>
      </c>
      <c r="N47" s="38">
        <v>2145</v>
      </c>
      <c r="O47" s="38"/>
      <c r="P47" s="38"/>
      <c r="Q47" s="38"/>
      <c r="R47" s="38"/>
    </row>
    <row r="48" spans="2:18" s="2" customFormat="1" ht="11.25">
      <c r="B48" s="53" t="s">
        <v>100</v>
      </c>
      <c r="C48" s="51" t="s">
        <v>55</v>
      </c>
      <c r="D48" s="2" t="s">
        <v>101</v>
      </c>
      <c r="E48" s="1">
        <v>180</v>
      </c>
      <c r="F48" s="1">
        <v>1292</v>
      </c>
      <c r="G48" s="27">
        <v>43046.35</v>
      </c>
      <c r="H48" s="27">
        <v>40463.57</v>
      </c>
      <c r="I48" s="37">
        <v>40288</v>
      </c>
      <c r="J48" s="37">
        <v>41274</v>
      </c>
      <c r="K48" s="37">
        <v>41274</v>
      </c>
      <c r="L48" s="24">
        <v>292</v>
      </c>
      <c r="M48" s="24" t="s">
        <v>72</v>
      </c>
      <c r="N48" s="38">
        <v>986</v>
      </c>
      <c r="O48" s="38"/>
      <c r="P48" s="38"/>
      <c r="Q48" s="38"/>
      <c r="R48" s="38"/>
    </row>
    <row r="49" spans="2:18" s="2" customFormat="1" ht="11.25">
      <c r="B49" s="53" t="s">
        <v>102</v>
      </c>
      <c r="C49" s="51" t="s">
        <v>55</v>
      </c>
      <c r="D49" s="2" t="s">
        <v>103</v>
      </c>
      <c r="E49" s="1">
        <v>82</v>
      </c>
      <c r="F49" s="1">
        <v>1336.2</v>
      </c>
      <c r="G49" s="27">
        <v>27365.81</v>
      </c>
      <c r="H49" s="27">
        <v>15502.03</v>
      </c>
      <c r="I49" s="37">
        <v>39366</v>
      </c>
      <c r="J49" s="37">
        <v>40908</v>
      </c>
      <c r="K49" s="37">
        <v>41274</v>
      </c>
      <c r="L49" s="24">
        <v>292</v>
      </c>
      <c r="M49" s="24" t="s">
        <v>78</v>
      </c>
      <c r="N49" s="38">
        <v>1908</v>
      </c>
      <c r="O49" s="38"/>
      <c r="P49" s="38"/>
      <c r="Q49" s="38"/>
      <c r="R49" s="38"/>
    </row>
    <row r="50" spans="2:18" s="2" customFormat="1" ht="11.25">
      <c r="B50" s="53" t="s">
        <v>104</v>
      </c>
      <c r="C50" s="51" t="s">
        <v>55</v>
      </c>
      <c r="D50" s="2" t="s">
        <v>105</v>
      </c>
      <c r="E50" s="1">
        <v>4</v>
      </c>
      <c r="F50" s="1">
        <v>37.6</v>
      </c>
      <c r="G50" s="27">
        <v>1662.9</v>
      </c>
      <c r="H50" s="27">
        <v>712.67</v>
      </c>
      <c r="I50" s="37">
        <v>39042</v>
      </c>
      <c r="J50" s="37">
        <v>40178</v>
      </c>
      <c r="K50" s="37">
        <v>41274</v>
      </c>
      <c r="L50" s="24">
        <v>292</v>
      </c>
      <c r="M50" s="24" t="s">
        <v>106</v>
      </c>
      <c r="N50" s="38">
        <v>2232</v>
      </c>
      <c r="O50" s="38"/>
      <c r="P50" s="38"/>
      <c r="Q50" s="38"/>
      <c r="R50" s="38"/>
    </row>
    <row r="51" spans="2:18" s="2" customFormat="1" ht="11.25">
      <c r="B51" s="53" t="s">
        <v>107</v>
      </c>
      <c r="C51" s="51" t="s">
        <v>55</v>
      </c>
      <c r="D51" s="2" t="s">
        <v>108</v>
      </c>
      <c r="E51" s="1">
        <v>58</v>
      </c>
      <c r="F51" s="1">
        <v>949.2</v>
      </c>
      <c r="G51" s="27">
        <v>17796.06</v>
      </c>
      <c r="H51" s="27">
        <v>3868.7</v>
      </c>
      <c r="I51" s="37">
        <v>39345</v>
      </c>
      <c r="J51" s="37">
        <v>40543</v>
      </c>
      <c r="K51" s="37">
        <v>41274</v>
      </c>
      <c r="L51" s="24">
        <v>292</v>
      </c>
      <c r="M51" s="24" t="s">
        <v>78</v>
      </c>
      <c r="N51" s="38">
        <v>1929</v>
      </c>
      <c r="O51" s="38"/>
      <c r="P51" s="38"/>
      <c r="Q51" s="38"/>
      <c r="R51" s="38"/>
    </row>
    <row r="52" spans="2:18" s="2" customFormat="1" ht="11.25">
      <c r="B52" s="53" t="s">
        <v>109</v>
      </c>
      <c r="C52" s="51" t="s">
        <v>55</v>
      </c>
      <c r="D52" s="2" t="s">
        <v>110</v>
      </c>
      <c r="E52" s="1">
        <v>39</v>
      </c>
      <c r="F52" s="1">
        <v>218</v>
      </c>
      <c r="G52" s="27">
        <v>4220.37</v>
      </c>
      <c r="H52" s="27">
        <v>4220.37</v>
      </c>
      <c r="I52" s="37">
        <v>40137</v>
      </c>
      <c r="J52" s="37">
        <v>40908</v>
      </c>
      <c r="K52" s="37">
        <v>41274</v>
      </c>
      <c r="L52" s="24">
        <v>292</v>
      </c>
      <c r="M52" s="24" t="s">
        <v>111</v>
      </c>
      <c r="N52" s="38">
        <v>1137</v>
      </c>
      <c r="O52" s="38"/>
      <c r="P52" s="38"/>
      <c r="Q52" s="38"/>
      <c r="R52" s="38"/>
    </row>
    <row r="53" spans="2:18" s="2" customFormat="1" ht="11.25">
      <c r="B53" s="53" t="s">
        <v>112</v>
      </c>
      <c r="C53" s="51" t="s">
        <v>55</v>
      </c>
      <c r="D53" s="2" t="s">
        <v>113</v>
      </c>
      <c r="E53" s="1">
        <v>177</v>
      </c>
      <c r="F53" s="1">
        <v>2686.6</v>
      </c>
      <c r="G53" s="27">
        <v>91177.52</v>
      </c>
      <c r="H53" s="27">
        <v>40933.83</v>
      </c>
      <c r="I53" s="37">
        <v>39569</v>
      </c>
      <c r="J53" s="37">
        <v>40908</v>
      </c>
      <c r="K53" s="37">
        <v>41274</v>
      </c>
      <c r="L53" s="24">
        <v>292</v>
      </c>
      <c r="M53" s="24" t="s">
        <v>72</v>
      </c>
      <c r="N53" s="38">
        <v>1705</v>
      </c>
      <c r="O53" s="38"/>
      <c r="P53" s="38"/>
      <c r="Q53" s="38"/>
      <c r="R53" s="38"/>
    </row>
    <row r="54" spans="2:18" s="2" customFormat="1" ht="11.25">
      <c r="B54" s="53" t="s">
        <v>114</v>
      </c>
      <c r="C54" s="51" t="s">
        <v>55</v>
      </c>
      <c r="D54" s="2" t="s">
        <v>115</v>
      </c>
      <c r="E54" s="1">
        <v>69</v>
      </c>
      <c r="F54" s="1">
        <v>655</v>
      </c>
      <c r="G54" s="27">
        <v>10135.03</v>
      </c>
      <c r="H54" s="27">
        <v>1013.5</v>
      </c>
      <c r="I54" s="37">
        <v>40778</v>
      </c>
      <c r="J54" s="37">
        <v>41425</v>
      </c>
      <c r="K54" s="37">
        <v>41425</v>
      </c>
      <c r="L54" s="24">
        <v>443</v>
      </c>
      <c r="M54" s="24" t="s">
        <v>63</v>
      </c>
      <c r="N54" s="38">
        <v>647</v>
      </c>
      <c r="O54" s="38"/>
      <c r="P54" s="38"/>
      <c r="Q54" s="38"/>
      <c r="R54" s="38"/>
    </row>
    <row r="55" spans="2:18" s="2" customFormat="1" ht="11.25">
      <c r="B55" s="53" t="s">
        <v>116</v>
      </c>
      <c r="C55" s="51" t="s">
        <v>55</v>
      </c>
      <c r="D55" s="2" t="s">
        <v>117</v>
      </c>
      <c r="E55" s="1">
        <v>166</v>
      </c>
      <c r="F55" s="1">
        <v>670.8</v>
      </c>
      <c r="G55" s="27">
        <v>10021.45</v>
      </c>
      <c r="H55" s="27">
        <v>1002.15</v>
      </c>
      <c r="I55" s="37">
        <v>40140</v>
      </c>
      <c r="J55" s="37">
        <v>41425</v>
      </c>
      <c r="K55" s="37">
        <v>41425</v>
      </c>
      <c r="L55" s="24">
        <v>443</v>
      </c>
      <c r="M55" s="24" t="s">
        <v>118</v>
      </c>
      <c r="N55" s="38">
        <v>1285</v>
      </c>
      <c r="O55" s="38"/>
      <c r="P55" s="38"/>
      <c r="Q55" s="38"/>
      <c r="R55" s="38"/>
    </row>
    <row r="56" spans="2:18" s="2" customFormat="1" ht="11.25">
      <c r="B56" s="53" t="s">
        <v>119</v>
      </c>
      <c r="C56" s="51" t="s">
        <v>55</v>
      </c>
      <c r="D56" s="2" t="s">
        <v>120</v>
      </c>
      <c r="E56" s="1">
        <v>124</v>
      </c>
      <c r="F56" s="1">
        <v>3384.4</v>
      </c>
      <c r="G56" s="27">
        <v>117821.8</v>
      </c>
      <c r="H56" s="27">
        <v>58910.9</v>
      </c>
      <c r="I56" s="37">
        <v>40372</v>
      </c>
      <c r="J56" s="37">
        <v>41455</v>
      </c>
      <c r="K56" s="37">
        <v>41455</v>
      </c>
      <c r="L56" s="24">
        <v>473</v>
      </c>
      <c r="M56" s="24" t="s">
        <v>57</v>
      </c>
      <c r="N56" s="38">
        <v>1083</v>
      </c>
      <c r="O56" s="38"/>
      <c r="P56" s="38"/>
      <c r="Q56" s="38"/>
      <c r="R56" s="38"/>
    </row>
    <row r="57" spans="2:18" s="2" customFormat="1" ht="11.25">
      <c r="B57" s="53" t="s">
        <v>121</v>
      </c>
      <c r="C57" s="51" t="s">
        <v>55</v>
      </c>
      <c r="D57" s="2" t="s">
        <v>122</v>
      </c>
      <c r="E57" s="1">
        <v>79</v>
      </c>
      <c r="F57" s="1">
        <v>825.2</v>
      </c>
      <c r="G57" s="27">
        <v>17399.65</v>
      </c>
      <c r="H57" s="27">
        <v>1739.97</v>
      </c>
      <c r="I57" s="37">
        <v>40353</v>
      </c>
      <c r="J57" s="37">
        <v>41455</v>
      </c>
      <c r="K57" s="37">
        <v>41455</v>
      </c>
      <c r="L57" s="24">
        <v>473</v>
      </c>
      <c r="M57" s="24" t="s">
        <v>123</v>
      </c>
      <c r="N57" s="38">
        <v>1102</v>
      </c>
      <c r="O57" s="38"/>
      <c r="P57" s="38"/>
      <c r="Q57" s="38"/>
      <c r="R57" s="38"/>
    </row>
    <row r="58" spans="2:18" s="2" customFormat="1" ht="11.25">
      <c r="B58" s="53" t="s">
        <v>124</v>
      </c>
      <c r="C58" s="51" t="s">
        <v>55</v>
      </c>
      <c r="D58" s="2" t="s">
        <v>125</v>
      </c>
      <c r="E58" s="1">
        <v>9</v>
      </c>
      <c r="F58" s="1">
        <v>43</v>
      </c>
      <c r="G58" s="27">
        <v>1040.6</v>
      </c>
      <c r="H58" s="27">
        <v>1040.6</v>
      </c>
      <c r="I58" s="37">
        <v>40735</v>
      </c>
      <c r="J58" s="37">
        <v>41455</v>
      </c>
      <c r="K58" s="37">
        <v>41455</v>
      </c>
      <c r="L58" s="24">
        <v>473</v>
      </c>
      <c r="M58" s="24" t="s">
        <v>126</v>
      </c>
      <c r="N58" s="38">
        <v>720</v>
      </c>
      <c r="O58" s="38"/>
      <c r="P58" s="38"/>
      <c r="Q58" s="38"/>
      <c r="R58" s="38"/>
    </row>
    <row r="59" spans="2:18" s="2" customFormat="1" ht="11.25">
      <c r="B59" s="53" t="s">
        <v>127</v>
      </c>
      <c r="C59" s="51" t="s">
        <v>55</v>
      </c>
      <c r="D59" s="2" t="s">
        <v>128</v>
      </c>
      <c r="E59" s="1">
        <v>49</v>
      </c>
      <c r="F59" s="1">
        <v>480.8</v>
      </c>
      <c r="G59" s="27">
        <v>13963.75</v>
      </c>
      <c r="H59" s="27">
        <v>1396.38</v>
      </c>
      <c r="I59" s="37">
        <v>40339</v>
      </c>
      <c r="J59" s="37">
        <v>41820</v>
      </c>
      <c r="K59" s="37">
        <v>41455</v>
      </c>
      <c r="L59" s="24">
        <v>473</v>
      </c>
      <c r="M59" s="24" t="s">
        <v>129</v>
      </c>
      <c r="N59" s="38">
        <v>1116</v>
      </c>
      <c r="O59" s="38"/>
      <c r="P59" s="38"/>
      <c r="Q59" s="38"/>
      <c r="R59" s="38"/>
    </row>
    <row r="60" spans="2:18" s="2" customFormat="1" ht="11.25">
      <c r="B60" s="53" t="s">
        <v>130</v>
      </c>
      <c r="C60" s="51" t="s">
        <v>55</v>
      </c>
      <c r="D60" s="2" t="s">
        <v>131</v>
      </c>
      <c r="E60" s="1">
        <v>103</v>
      </c>
      <c r="F60" s="1">
        <v>2440.6</v>
      </c>
      <c r="G60" s="27">
        <v>79227.48</v>
      </c>
      <c r="H60" s="27">
        <v>7922.75</v>
      </c>
      <c r="I60" s="37">
        <v>40350</v>
      </c>
      <c r="J60" s="37">
        <v>41486</v>
      </c>
      <c r="K60" s="37">
        <v>41486</v>
      </c>
      <c r="L60" s="24">
        <v>504</v>
      </c>
      <c r="M60" s="24" t="s">
        <v>78</v>
      </c>
      <c r="N60" s="38">
        <v>1136</v>
      </c>
      <c r="O60" s="38"/>
      <c r="P60" s="38"/>
      <c r="Q60" s="38"/>
      <c r="R60" s="38"/>
    </row>
    <row r="61" spans="2:18" s="2" customFormat="1" ht="11.25">
      <c r="B61" s="53" t="s">
        <v>132</v>
      </c>
      <c r="C61" s="51" t="s">
        <v>55</v>
      </c>
      <c r="D61" s="2" t="s">
        <v>133</v>
      </c>
      <c r="E61" s="1">
        <v>191</v>
      </c>
      <c r="F61" s="1">
        <v>4058</v>
      </c>
      <c r="G61" s="27">
        <v>93604.5</v>
      </c>
      <c r="H61" s="27">
        <v>9360.45</v>
      </c>
      <c r="I61" s="37">
        <v>40351</v>
      </c>
      <c r="J61" s="37">
        <v>41486</v>
      </c>
      <c r="K61" s="37">
        <v>41486</v>
      </c>
      <c r="L61" s="24">
        <v>504</v>
      </c>
      <c r="M61" s="24" t="s">
        <v>57</v>
      </c>
      <c r="N61" s="38">
        <v>1135</v>
      </c>
      <c r="O61" s="38"/>
      <c r="P61" s="38"/>
      <c r="Q61" s="38"/>
      <c r="R61" s="38"/>
    </row>
    <row r="62" spans="2:18" s="2" customFormat="1" ht="11.25">
      <c r="B62" s="53" t="s">
        <v>134</v>
      </c>
      <c r="C62" s="51" t="s">
        <v>55</v>
      </c>
      <c r="D62" s="2" t="s">
        <v>135</v>
      </c>
      <c r="E62" s="1">
        <v>179</v>
      </c>
      <c r="F62" s="1">
        <v>2571</v>
      </c>
      <c r="G62" s="27">
        <v>37784.7</v>
      </c>
      <c r="H62" s="27">
        <v>3778.47</v>
      </c>
      <c r="I62" s="37">
        <v>40211</v>
      </c>
      <c r="J62" s="37">
        <v>41486</v>
      </c>
      <c r="K62" s="37">
        <v>41486</v>
      </c>
      <c r="L62" s="24">
        <v>504</v>
      </c>
      <c r="M62" s="24" t="s">
        <v>63</v>
      </c>
      <c r="N62" s="38">
        <v>1275</v>
      </c>
      <c r="O62" s="38"/>
      <c r="P62" s="38"/>
      <c r="Q62" s="38"/>
      <c r="R62" s="38"/>
    </row>
    <row r="63" spans="2:18" s="2" customFormat="1" ht="11.25">
      <c r="B63" s="53" t="s">
        <v>136</v>
      </c>
      <c r="C63" s="51" t="s">
        <v>51</v>
      </c>
      <c r="D63" s="2" t="s">
        <v>137</v>
      </c>
      <c r="E63" s="1">
        <v>105</v>
      </c>
      <c r="F63" s="1">
        <v>1954.2</v>
      </c>
      <c r="G63" s="27">
        <v>157353.33</v>
      </c>
      <c r="H63" s="27">
        <v>157353.33</v>
      </c>
      <c r="I63" s="37">
        <v>40456</v>
      </c>
      <c r="J63" s="37">
        <v>41638</v>
      </c>
      <c r="K63" s="37">
        <v>41638</v>
      </c>
      <c r="L63" s="24">
        <v>656</v>
      </c>
      <c r="M63" s="24" t="s">
        <v>138</v>
      </c>
      <c r="N63" s="38">
        <v>1182</v>
      </c>
      <c r="O63" s="38"/>
      <c r="P63" s="38"/>
      <c r="Q63" s="38"/>
      <c r="R63" s="38"/>
    </row>
    <row r="64" spans="2:18" s="2" customFormat="1" ht="11.25">
      <c r="B64" s="53" t="s">
        <v>139</v>
      </c>
      <c r="C64" s="51" t="s">
        <v>55</v>
      </c>
      <c r="D64" s="2" t="s">
        <v>140</v>
      </c>
      <c r="E64" s="1">
        <v>82</v>
      </c>
      <c r="F64" s="1">
        <v>4912.2</v>
      </c>
      <c r="G64" s="27">
        <v>357782.41</v>
      </c>
      <c r="H64" s="27">
        <v>269529.42</v>
      </c>
      <c r="I64" s="37">
        <v>40339</v>
      </c>
      <c r="J64" s="37">
        <v>41638</v>
      </c>
      <c r="K64" s="37">
        <v>41638</v>
      </c>
      <c r="L64" s="24">
        <v>656</v>
      </c>
      <c r="M64" s="24" t="s">
        <v>72</v>
      </c>
      <c r="N64" s="38">
        <v>1299</v>
      </c>
      <c r="O64" s="38"/>
      <c r="P64" s="38"/>
      <c r="Q64" s="38"/>
      <c r="R64" s="38"/>
    </row>
    <row r="65" spans="2:18" s="2" customFormat="1" ht="11.25">
      <c r="B65" s="53" t="s">
        <v>141</v>
      </c>
      <c r="C65" s="51" t="s">
        <v>55</v>
      </c>
      <c r="D65" s="2" t="s">
        <v>142</v>
      </c>
      <c r="E65" s="1">
        <v>22</v>
      </c>
      <c r="F65" s="1">
        <v>357.8</v>
      </c>
      <c r="G65" s="27">
        <v>8327.95</v>
      </c>
      <c r="H65" s="27">
        <v>832.8</v>
      </c>
      <c r="I65" s="37">
        <v>40372</v>
      </c>
      <c r="J65" s="37">
        <v>41638</v>
      </c>
      <c r="K65" s="37">
        <v>41638</v>
      </c>
      <c r="L65" s="24">
        <v>656</v>
      </c>
      <c r="M65" s="24" t="s">
        <v>66</v>
      </c>
      <c r="N65" s="38">
        <v>1266</v>
      </c>
      <c r="O65" s="38"/>
      <c r="P65" s="38"/>
      <c r="Q65" s="38"/>
      <c r="R65" s="38"/>
    </row>
    <row r="66" spans="2:18" s="2" customFormat="1" ht="11.25">
      <c r="B66" s="53" t="s">
        <v>143</v>
      </c>
      <c r="C66" s="51" t="s">
        <v>55</v>
      </c>
      <c r="D66" s="2" t="s">
        <v>144</v>
      </c>
      <c r="E66" s="1">
        <v>4</v>
      </c>
      <c r="F66" s="1">
        <v>160</v>
      </c>
      <c r="G66" s="27">
        <v>8194.65</v>
      </c>
      <c r="H66" s="27">
        <v>819.47</v>
      </c>
      <c r="I66" s="37">
        <v>40673</v>
      </c>
      <c r="J66" s="37">
        <v>41638</v>
      </c>
      <c r="K66" s="37">
        <v>41638</v>
      </c>
      <c r="L66" s="24">
        <v>656</v>
      </c>
      <c r="M66" s="24" t="s">
        <v>145</v>
      </c>
      <c r="N66" s="38">
        <v>965</v>
      </c>
      <c r="O66" s="38"/>
      <c r="P66" s="38"/>
      <c r="Q66" s="38"/>
      <c r="R66" s="38"/>
    </row>
    <row r="67" spans="2:18" s="2" customFormat="1" ht="11.25">
      <c r="B67" s="53" t="s">
        <v>146</v>
      </c>
      <c r="C67" s="51" t="s">
        <v>55</v>
      </c>
      <c r="D67" s="2" t="s">
        <v>147</v>
      </c>
      <c r="E67" s="1">
        <v>104</v>
      </c>
      <c r="F67" s="1">
        <v>2250</v>
      </c>
      <c r="G67" s="27">
        <v>84689.2</v>
      </c>
      <c r="H67" s="27">
        <v>42866.08</v>
      </c>
      <c r="I67" s="37">
        <v>40339</v>
      </c>
      <c r="J67" s="37">
        <v>41639</v>
      </c>
      <c r="K67" s="37">
        <v>41639</v>
      </c>
      <c r="L67" s="24">
        <v>657</v>
      </c>
      <c r="M67" s="24" t="s">
        <v>129</v>
      </c>
      <c r="N67" s="38">
        <v>1300</v>
      </c>
      <c r="O67" s="38"/>
      <c r="P67" s="38"/>
      <c r="Q67" s="38"/>
      <c r="R67" s="38"/>
    </row>
    <row r="68" spans="2:18" s="2" customFormat="1" ht="11.25">
      <c r="B68" s="53" t="s">
        <v>148</v>
      </c>
      <c r="C68" s="51" t="s">
        <v>55</v>
      </c>
      <c r="D68" s="2" t="s">
        <v>149</v>
      </c>
      <c r="E68" s="1">
        <v>8</v>
      </c>
      <c r="F68" s="1">
        <v>28</v>
      </c>
      <c r="G68" s="27">
        <v>945</v>
      </c>
      <c r="H68" s="27">
        <v>945</v>
      </c>
      <c r="I68" s="37">
        <v>40352</v>
      </c>
      <c r="J68" s="37">
        <v>41639</v>
      </c>
      <c r="K68" s="37">
        <v>41639</v>
      </c>
      <c r="L68" s="24">
        <v>657</v>
      </c>
      <c r="M68" s="24" t="s">
        <v>145</v>
      </c>
      <c r="N68" s="38">
        <v>1287</v>
      </c>
      <c r="O68" s="38"/>
      <c r="P68" s="38"/>
      <c r="Q68" s="38"/>
      <c r="R68" s="38"/>
    </row>
    <row r="69" spans="2:18" s="2" customFormat="1" ht="11.25">
      <c r="B69" s="53" t="s">
        <v>150</v>
      </c>
      <c r="C69" s="51" t="s">
        <v>55</v>
      </c>
      <c r="D69" s="2" t="s">
        <v>151</v>
      </c>
      <c r="E69" s="1">
        <v>11</v>
      </c>
      <c r="F69" s="1">
        <v>25.4</v>
      </c>
      <c r="G69" s="27">
        <v>1148.7</v>
      </c>
      <c r="H69" s="27">
        <v>1148.7</v>
      </c>
      <c r="I69" s="37">
        <v>40332</v>
      </c>
      <c r="J69" s="37">
        <v>41639</v>
      </c>
      <c r="K69" s="37">
        <v>41639</v>
      </c>
      <c r="L69" s="24">
        <v>657</v>
      </c>
      <c r="M69" s="24" t="s">
        <v>145</v>
      </c>
      <c r="N69" s="38">
        <v>1307</v>
      </c>
      <c r="O69" s="38"/>
      <c r="P69" s="38"/>
      <c r="Q69" s="38"/>
      <c r="R69" s="38"/>
    </row>
    <row r="70" spans="2:18" s="2" customFormat="1" ht="11.25">
      <c r="B70" s="53" t="s">
        <v>152</v>
      </c>
      <c r="C70" s="51" t="s">
        <v>55</v>
      </c>
      <c r="D70" s="2" t="s">
        <v>153</v>
      </c>
      <c r="E70" s="1">
        <v>36</v>
      </c>
      <c r="F70" s="1">
        <v>555.2</v>
      </c>
      <c r="G70" s="27">
        <v>10255.85</v>
      </c>
      <c r="H70" s="27">
        <v>1025.59</v>
      </c>
      <c r="I70" s="37">
        <v>40694</v>
      </c>
      <c r="J70" s="37">
        <v>41639</v>
      </c>
      <c r="K70" s="37">
        <v>41639</v>
      </c>
      <c r="L70" s="24">
        <v>657</v>
      </c>
      <c r="M70" s="24" t="s">
        <v>129</v>
      </c>
      <c r="N70" s="38">
        <v>945</v>
      </c>
      <c r="O70" s="38"/>
      <c r="P70" s="38"/>
      <c r="Q70" s="38"/>
      <c r="R70" s="38"/>
    </row>
    <row r="71" spans="2:18" s="2" customFormat="1" ht="11.25">
      <c r="B71" s="53" t="s">
        <v>154</v>
      </c>
      <c r="C71" s="51" t="s">
        <v>55</v>
      </c>
      <c r="D71" s="2" t="s">
        <v>155</v>
      </c>
      <c r="E71" s="1">
        <v>45</v>
      </c>
      <c r="F71" s="1">
        <v>595.2</v>
      </c>
      <c r="G71" s="27">
        <v>23135.2</v>
      </c>
      <c r="H71" s="27">
        <v>23135.2</v>
      </c>
      <c r="I71" s="37">
        <v>40332</v>
      </c>
      <c r="J71" s="37">
        <v>41639</v>
      </c>
      <c r="K71" s="37">
        <v>41639</v>
      </c>
      <c r="L71" s="24">
        <v>657</v>
      </c>
      <c r="M71" s="24" t="s">
        <v>156</v>
      </c>
      <c r="N71" s="38">
        <v>1307</v>
      </c>
      <c r="O71" s="38"/>
      <c r="P71" s="38"/>
      <c r="Q71" s="38"/>
      <c r="R71" s="38"/>
    </row>
    <row r="72" spans="2:18" s="2" customFormat="1" ht="11.25">
      <c r="B72" s="53" t="s">
        <v>157</v>
      </c>
      <c r="C72" s="51" t="s">
        <v>55</v>
      </c>
      <c r="D72" s="2" t="s">
        <v>158</v>
      </c>
      <c r="E72" s="1">
        <v>26</v>
      </c>
      <c r="F72" s="1">
        <v>116</v>
      </c>
      <c r="G72" s="27">
        <v>3561.6</v>
      </c>
      <c r="H72" s="27">
        <v>356.16</v>
      </c>
      <c r="I72" s="37">
        <v>40694</v>
      </c>
      <c r="J72" s="37">
        <v>41639</v>
      </c>
      <c r="K72" s="37">
        <v>41639</v>
      </c>
      <c r="L72" s="24">
        <v>657</v>
      </c>
      <c r="M72" s="24" t="s">
        <v>129</v>
      </c>
      <c r="N72" s="38">
        <v>945</v>
      </c>
      <c r="O72" s="38"/>
      <c r="P72" s="38"/>
      <c r="Q72" s="38"/>
      <c r="R72" s="38"/>
    </row>
    <row r="73" spans="2:18" s="2" customFormat="1" ht="11.25">
      <c r="B73" s="53" t="s">
        <v>159</v>
      </c>
      <c r="C73" s="51" t="s">
        <v>55</v>
      </c>
      <c r="D73" s="2" t="s">
        <v>160</v>
      </c>
      <c r="E73" s="1">
        <v>39</v>
      </c>
      <c r="F73" s="1">
        <v>261</v>
      </c>
      <c r="G73" s="27">
        <v>14355</v>
      </c>
      <c r="H73" s="27">
        <v>14355</v>
      </c>
      <c r="I73" s="37">
        <v>40372</v>
      </c>
      <c r="J73" s="37">
        <v>41639</v>
      </c>
      <c r="K73" s="37">
        <v>41639</v>
      </c>
      <c r="L73" s="24">
        <v>657</v>
      </c>
      <c r="M73" s="24" t="s">
        <v>161</v>
      </c>
      <c r="N73" s="38">
        <v>1267</v>
      </c>
      <c r="O73" s="38"/>
      <c r="P73" s="38"/>
      <c r="Q73" s="38"/>
      <c r="R73" s="38"/>
    </row>
    <row r="74" spans="2:18" s="2" customFormat="1" ht="11.25">
      <c r="B74" s="53" t="s">
        <v>162</v>
      </c>
      <c r="C74" s="51" t="s">
        <v>55</v>
      </c>
      <c r="D74" s="2" t="s">
        <v>163</v>
      </c>
      <c r="E74" s="1">
        <v>32</v>
      </c>
      <c r="F74" s="1">
        <v>273.2</v>
      </c>
      <c r="G74" s="27">
        <v>11611.39</v>
      </c>
      <c r="H74" s="27">
        <v>1161.14</v>
      </c>
      <c r="I74" s="37">
        <v>40372</v>
      </c>
      <c r="J74" s="37">
        <v>41639</v>
      </c>
      <c r="K74" s="37">
        <v>41639</v>
      </c>
      <c r="L74" s="24">
        <v>657</v>
      </c>
      <c r="M74" s="24" t="s">
        <v>66</v>
      </c>
      <c r="N74" s="38">
        <v>1267</v>
      </c>
      <c r="O74" s="38"/>
      <c r="P74" s="38"/>
      <c r="Q74" s="38"/>
      <c r="R74" s="38"/>
    </row>
    <row r="75" spans="2:18" s="2" customFormat="1" ht="11.25">
      <c r="B75" s="53" t="s">
        <v>164</v>
      </c>
      <c r="C75" s="51" t="s">
        <v>55</v>
      </c>
      <c r="D75" s="2" t="s">
        <v>165</v>
      </c>
      <c r="E75" s="1">
        <v>108</v>
      </c>
      <c r="F75" s="1">
        <v>453.2</v>
      </c>
      <c r="G75" s="27">
        <v>13686.5</v>
      </c>
      <c r="H75" s="27">
        <v>1368.65</v>
      </c>
      <c r="I75" s="37">
        <v>40339</v>
      </c>
      <c r="J75" s="37">
        <v>41639</v>
      </c>
      <c r="K75" s="37">
        <v>41639</v>
      </c>
      <c r="L75" s="24">
        <v>657</v>
      </c>
      <c r="M75" s="24" t="s">
        <v>129</v>
      </c>
      <c r="N75" s="38">
        <v>1300</v>
      </c>
      <c r="O75" s="38"/>
      <c r="P75" s="38"/>
      <c r="Q75" s="38"/>
      <c r="R75" s="38"/>
    </row>
    <row r="76" spans="2:18" s="2" customFormat="1" ht="11.25">
      <c r="B76" s="53" t="s">
        <v>166</v>
      </c>
      <c r="C76" s="51" t="s">
        <v>55</v>
      </c>
      <c r="D76" s="2" t="s">
        <v>167</v>
      </c>
      <c r="E76" s="1">
        <v>60</v>
      </c>
      <c r="F76" s="1">
        <v>584</v>
      </c>
      <c r="G76" s="27">
        <v>17234</v>
      </c>
      <c r="H76" s="27">
        <v>1723.4</v>
      </c>
      <c r="I76" s="37">
        <v>40332</v>
      </c>
      <c r="J76" s="37">
        <v>41639</v>
      </c>
      <c r="K76" s="37">
        <v>41639</v>
      </c>
      <c r="L76" s="24">
        <v>657</v>
      </c>
      <c r="M76" s="24" t="s">
        <v>66</v>
      </c>
      <c r="N76" s="38">
        <v>1307</v>
      </c>
      <c r="O76" s="38"/>
      <c r="P76" s="38"/>
      <c r="Q76" s="38"/>
      <c r="R76" s="38"/>
    </row>
    <row r="77" spans="2:18" s="2" customFormat="1" ht="11.25">
      <c r="B77" s="53" t="s">
        <v>168</v>
      </c>
      <c r="C77" s="51" t="s">
        <v>55</v>
      </c>
      <c r="D77" s="2" t="s">
        <v>169</v>
      </c>
      <c r="E77" s="1">
        <v>96</v>
      </c>
      <c r="F77" s="1">
        <v>3349.2</v>
      </c>
      <c r="G77" s="27">
        <v>402325</v>
      </c>
      <c r="H77" s="27">
        <v>40232.5</v>
      </c>
      <c r="I77" s="37">
        <v>40708</v>
      </c>
      <c r="J77" s="37">
        <v>41639</v>
      </c>
      <c r="K77" s="37">
        <v>41639</v>
      </c>
      <c r="L77" s="24">
        <v>657</v>
      </c>
      <c r="M77" s="24" t="s">
        <v>170</v>
      </c>
      <c r="N77" s="38">
        <v>931</v>
      </c>
      <c r="O77" s="38"/>
      <c r="P77" s="38"/>
      <c r="Q77" s="38"/>
      <c r="R77" s="38"/>
    </row>
    <row r="78" spans="2:18" s="2" customFormat="1" ht="11.25">
      <c r="B78" s="53" t="s">
        <v>171</v>
      </c>
      <c r="C78" s="51" t="s">
        <v>55</v>
      </c>
      <c r="D78" s="2" t="s">
        <v>172</v>
      </c>
      <c r="E78" s="1">
        <v>180</v>
      </c>
      <c r="F78" s="1">
        <v>3048.4</v>
      </c>
      <c r="G78" s="27">
        <v>68002.88</v>
      </c>
      <c r="H78" s="27">
        <v>6800.29</v>
      </c>
      <c r="I78" s="37">
        <v>40739</v>
      </c>
      <c r="J78" s="37">
        <v>41790</v>
      </c>
      <c r="K78" s="37">
        <v>41790</v>
      </c>
      <c r="L78" s="24">
        <v>808</v>
      </c>
      <c r="M78" s="24" t="s">
        <v>63</v>
      </c>
      <c r="N78" s="38">
        <v>1051</v>
      </c>
      <c r="O78" s="38"/>
      <c r="P78" s="38"/>
      <c r="Q78" s="38"/>
      <c r="R78" s="38"/>
    </row>
    <row r="79" spans="2:18" s="2" customFormat="1" ht="11.25">
      <c r="B79" s="53" t="s">
        <v>173</v>
      </c>
      <c r="C79" s="51" t="s">
        <v>55</v>
      </c>
      <c r="D79" s="2" t="s">
        <v>174</v>
      </c>
      <c r="E79" s="1">
        <v>10</v>
      </c>
      <c r="F79" s="1">
        <v>127</v>
      </c>
      <c r="G79" s="27">
        <v>24402.47</v>
      </c>
      <c r="H79" s="27">
        <v>2440.25</v>
      </c>
      <c r="I79" s="37">
        <v>40808</v>
      </c>
      <c r="J79" s="37">
        <v>41820</v>
      </c>
      <c r="K79" s="37">
        <v>41820</v>
      </c>
      <c r="L79" s="24">
        <v>838</v>
      </c>
      <c r="M79" s="24" t="s">
        <v>175</v>
      </c>
      <c r="N79" s="38">
        <v>1012</v>
      </c>
      <c r="O79" s="38"/>
      <c r="P79" s="38"/>
      <c r="Q79" s="38"/>
      <c r="R79" s="38"/>
    </row>
    <row r="80" spans="2:18" s="2" customFormat="1" ht="11.25">
      <c r="B80" s="53" t="s">
        <v>176</v>
      </c>
      <c r="C80" s="51" t="s">
        <v>55</v>
      </c>
      <c r="D80" s="2" t="s">
        <v>177</v>
      </c>
      <c r="E80" s="1">
        <v>350</v>
      </c>
      <c r="F80" s="1">
        <v>5262</v>
      </c>
      <c r="G80" s="27">
        <v>472359.78</v>
      </c>
      <c r="H80" s="27">
        <v>47235.98</v>
      </c>
      <c r="I80" s="37">
        <v>40808</v>
      </c>
      <c r="J80" s="37">
        <v>41820</v>
      </c>
      <c r="K80" s="37">
        <v>41820</v>
      </c>
      <c r="L80" s="24">
        <v>838</v>
      </c>
      <c r="M80" s="24" t="s">
        <v>170</v>
      </c>
      <c r="N80" s="38">
        <v>1012</v>
      </c>
      <c r="O80" s="38"/>
      <c r="P80" s="38"/>
      <c r="Q80" s="38"/>
      <c r="R80" s="38"/>
    </row>
    <row r="81" spans="2:18" s="2" customFormat="1" ht="11.25">
      <c r="B81" s="53" t="s">
        <v>178</v>
      </c>
      <c r="C81" s="51" t="s">
        <v>55</v>
      </c>
      <c r="D81" s="2" t="s">
        <v>179</v>
      </c>
      <c r="E81" s="1">
        <v>14</v>
      </c>
      <c r="F81" s="1">
        <v>234</v>
      </c>
      <c r="G81" s="27">
        <v>3687.7</v>
      </c>
      <c r="H81" s="27">
        <v>3687.7</v>
      </c>
      <c r="I81" s="37">
        <v>40963</v>
      </c>
      <c r="J81" s="37">
        <v>41820</v>
      </c>
      <c r="K81" s="37">
        <v>41820</v>
      </c>
      <c r="L81" s="24">
        <v>838</v>
      </c>
      <c r="M81" s="24" t="s">
        <v>118</v>
      </c>
      <c r="N81" s="38">
        <v>857</v>
      </c>
      <c r="O81" s="38"/>
      <c r="P81" s="38"/>
      <c r="Q81" s="38"/>
      <c r="R81" s="38"/>
    </row>
    <row r="82" spans="2:18" s="2" customFormat="1" ht="11.25">
      <c r="B82" s="53" t="s">
        <v>180</v>
      </c>
      <c r="C82" s="51" t="s">
        <v>55</v>
      </c>
      <c r="D82" s="2" t="s">
        <v>181</v>
      </c>
      <c r="E82" s="1">
        <v>89</v>
      </c>
      <c r="F82" s="1">
        <v>593</v>
      </c>
      <c r="G82" s="27">
        <v>38157.9</v>
      </c>
      <c r="H82" s="27">
        <v>3815.79</v>
      </c>
      <c r="I82" s="37">
        <v>40808</v>
      </c>
      <c r="J82" s="37">
        <v>41820</v>
      </c>
      <c r="K82" s="37">
        <v>41820</v>
      </c>
      <c r="L82" s="24">
        <v>838</v>
      </c>
      <c r="M82" s="24" t="s">
        <v>66</v>
      </c>
      <c r="N82" s="38">
        <v>1012</v>
      </c>
      <c r="O82" s="38"/>
      <c r="P82" s="38"/>
      <c r="Q82" s="38"/>
      <c r="R82" s="38"/>
    </row>
    <row r="83" spans="2:18" s="2" customFormat="1" ht="11.25">
      <c r="B83" s="53" t="s">
        <v>182</v>
      </c>
      <c r="C83" s="51" t="s">
        <v>55</v>
      </c>
      <c r="D83" s="2" t="s">
        <v>183</v>
      </c>
      <c r="E83" s="1">
        <v>59</v>
      </c>
      <c r="F83" s="1">
        <v>761</v>
      </c>
      <c r="G83" s="27">
        <v>21143.85</v>
      </c>
      <c r="H83" s="27">
        <v>2114.39</v>
      </c>
      <c r="I83" s="37">
        <v>40808</v>
      </c>
      <c r="J83" s="37">
        <v>41820</v>
      </c>
      <c r="K83" s="37">
        <v>41820</v>
      </c>
      <c r="L83" s="24">
        <v>838</v>
      </c>
      <c r="M83" s="24" t="s">
        <v>78</v>
      </c>
      <c r="N83" s="38">
        <v>1012</v>
      </c>
      <c r="O83" s="38"/>
      <c r="P83" s="38"/>
      <c r="Q83" s="38"/>
      <c r="R83" s="38"/>
    </row>
    <row r="84" spans="2:18" s="2" customFormat="1" ht="11.25">
      <c r="B84" s="53" t="s">
        <v>184</v>
      </c>
      <c r="C84" s="51" t="s">
        <v>55</v>
      </c>
      <c r="D84" s="2" t="s">
        <v>185</v>
      </c>
      <c r="E84" s="1">
        <v>109</v>
      </c>
      <c r="F84" s="1">
        <v>1771.6</v>
      </c>
      <c r="G84" s="27">
        <v>56206.6</v>
      </c>
      <c r="H84" s="27">
        <v>5620.66</v>
      </c>
      <c r="I84" s="37">
        <v>40708</v>
      </c>
      <c r="J84" s="37">
        <v>41820</v>
      </c>
      <c r="K84" s="37">
        <v>41820</v>
      </c>
      <c r="L84" s="24">
        <v>838</v>
      </c>
      <c r="M84" s="24" t="s">
        <v>78</v>
      </c>
      <c r="N84" s="38">
        <v>1112</v>
      </c>
      <c r="O84" s="38"/>
      <c r="P84" s="38"/>
      <c r="Q84" s="38"/>
      <c r="R84" s="38"/>
    </row>
    <row r="85" spans="2:18" s="2" customFormat="1" ht="11.25">
      <c r="B85" s="53" t="s">
        <v>186</v>
      </c>
      <c r="C85" s="51" t="s">
        <v>55</v>
      </c>
      <c r="D85" s="2" t="s">
        <v>187</v>
      </c>
      <c r="E85" s="1">
        <v>215</v>
      </c>
      <c r="F85" s="1">
        <v>3562.2</v>
      </c>
      <c r="G85" s="27">
        <v>81506.3</v>
      </c>
      <c r="H85" s="27">
        <v>8150.63</v>
      </c>
      <c r="I85" s="37">
        <v>40673</v>
      </c>
      <c r="J85" s="37">
        <v>41820</v>
      </c>
      <c r="K85" s="37">
        <v>41820</v>
      </c>
      <c r="L85" s="24">
        <v>838</v>
      </c>
      <c r="M85" s="24" t="s">
        <v>72</v>
      </c>
      <c r="N85" s="38">
        <v>1147</v>
      </c>
      <c r="O85" s="38"/>
      <c r="P85" s="38"/>
      <c r="Q85" s="38"/>
      <c r="R85" s="38"/>
    </row>
    <row r="86" spans="2:18" s="2" customFormat="1" ht="11.25">
      <c r="B86" s="53" t="s">
        <v>188</v>
      </c>
      <c r="C86" s="51" t="s">
        <v>55</v>
      </c>
      <c r="D86" s="2" t="s">
        <v>189</v>
      </c>
      <c r="E86" s="1">
        <v>130</v>
      </c>
      <c r="F86" s="1">
        <v>1867</v>
      </c>
      <c r="G86" s="27">
        <v>56880.2</v>
      </c>
      <c r="H86" s="27">
        <v>56880.2</v>
      </c>
      <c r="I86" s="37">
        <v>40770</v>
      </c>
      <c r="J86" s="37">
        <v>41851</v>
      </c>
      <c r="K86" s="37">
        <v>41851</v>
      </c>
      <c r="L86" s="24">
        <v>869</v>
      </c>
      <c r="M86" s="24" t="s">
        <v>190</v>
      </c>
      <c r="N86" s="38">
        <v>1081</v>
      </c>
      <c r="O86" s="38"/>
      <c r="P86" s="38"/>
      <c r="Q86" s="38"/>
      <c r="R86" s="38"/>
    </row>
    <row r="87" spans="2:18" s="2" customFormat="1" ht="11.25">
      <c r="B87" s="53" t="s">
        <v>191</v>
      </c>
      <c r="C87" s="51" t="s">
        <v>55</v>
      </c>
      <c r="D87" s="2" t="s">
        <v>192</v>
      </c>
      <c r="E87" s="1">
        <v>157</v>
      </c>
      <c r="F87" s="1">
        <v>2863.8</v>
      </c>
      <c r="G87" s="27">
        <v>62226.3</v>
      </c>
      <c r="H87" s="27">
        <v>6222.63</v>
      </c>
      <c r="I87" s="37">
        <v>40773</v>
      </c>
      <c r="J87" s="37">
        <v>41851</v>
      </c>
      <c r="K87" s="37">
        <v>41851</v>
      </c>
      <c r="L87" s="24">
        <v>869</v>
      </c>
      <c r="M87" s="24" t="s">
        <v>83</v>
      </c>
      <c r="N87" s="38">
        <v>1078</v>
      </c>
      <c r="O87" s="38"/>
      <c r="P87" s="38"/>
      <c r="Q87" s="38"/>
      <c r="R87" s="38"/>
    </row>
    <row r="88" spans="2:18" s="2" customFormat="1" ht="11.25">
      <c r="B88" s="53" t="s">
        <v>193</v>
      </c>
      <c r="C88" s="51" t="s">
        <v>55</v>
      </c>
      <c r="D88" s="2" t="s">
        <v>194</v>
      </c>
      <c r="E88" s="1">
        <v>89</v>
      </c>
      <c r="F88" s="1">
        <v>736.4</v>
      </c>
      <c r="G88" s="27">
        <v>49914.18</v>
      </c>
      <c r="H88" s="27">
        <v>4991.42</v>
      </c>
      <c r="I88" s="37">
        <v>40773</v>
      </c>
      <c r="J88" s="37">
        <v>41851</v>
      </c>
      <c r="K88" s="37">
        <v>41851</v>
      </c>
      <c r="L88" s="24">
        <v>869</v>
      </c>
      <c r="M88" s="24" t="s">
        <v>83</v>
      </c>
      <c r="N88" s="38">
        <v>1078</v>
      </c>
      <c r="O88" s="38"/>
      <c r="P88" s="38"/>
      <c r="Q88" s="38"/>
      <c r="R88" s="38"/>
    </row>
    <row r="89" spans="2:18" s="2" customFormat="1" ht="11.25">
      <c r="B89" s="53" t="s">
        <v>195</v>
      </c>
      <c r="C89" s="51" t="s">
        <v>55</v>
      </c>
      <c r="D89" s="2" t="s">
        <v>196</v>
      </c>
      <c r="E89" s="1">
        <v>195</v>
      </c>
      <c r="F89" s="1">
        <v>2257.6</v>
      </c>
      <c r="G89" s="27">
        <v>62645.75</v>
      </c>
      <c r="H89" s="27">
        <v>6264.58</v>
      </c>
      <c r="I89" s="37">
        <v>40665</v>
      </c>
      <c r="J89" s="37">
        <v>41851</v>
      </c>
      <c r="K89" s="37">
        <v>41851</v>
      </c>
      <c r="L89" s="24">
        <v>869</v>
      </c>
      <c r="M89" s="24" t="s">
        <v>156</v>
      </c>
      <c r="N89" s="38">
        <v>1186</v>
      </c>
      <c r="O89" s="38"/>
      <c r="P89" s="38"/>
      <c r="Q89" s="38"/>
      <c r="R89" s="38"/>
    </row>
    <row r="90" spans="2:18" s="2" customFormat="1" ht="11.25">
      <c r="B90" s="53" t="s">
        <v>197</v>
      </c>
      <c r="C90" s="51" t="s">
        <v>55</v>
      </c>
      <c r="D90" s="2" t="s">
        <v>198</v>
      </c>
      <c r="E90" s="1">
        <v>125</v>
      </c>
      <c r="F90" s="1">
        <v>2570.8</v>
      </c>
      <c r="G90" s="27">
        <v>34863.45</v>
      </c>
      <c r="H90" s="27">
        <v>34863.45</v>
      </c>
      <c r="I90" s="37">
        <v>40739</v>
      </c>
      <c r="J90" s="37">
        <v>41851</v>
      </c>
      <c r="K90" s="37">
        <v>41851</v>
      </c>
      <c r="L90" s="24">
        <v>869</v>
      </c>
      <c r="M90" s="24" t="s">
        <v>175</v>
      </c>
      <c r="N90" s="38">
        <v>1112</v>
      </c>
      <c r="O90" s="38"/>
      <c r="P90" s="38"/>
      <c r="Q90" s="38"/>
      <c r="R90" s="38"/>
    </row>
    <row r="91" spans="2:18" s="2" customFormat="1" ht="11.25">
      <c r="B91" s="53" t="s">
        <v>199</v>
      </c>
      <c r="C91" s="51" t="s">
        <v>55</v>
      </c>
      <c r="D91" s="2" t="s">
        <v>200</v>
      </c>
      <c r="E91" s="1">
        <v>38</v>
      </c>
      <c r="F91" s="1">
        <v>1518</v>
      </c>
      <c r="G91" s="27">
        <v>150023.85</v>
      </c>
      <c r="H91" s="27">
        <v>72761.56</v>
      </c>
      <c r="I91" s="37">
        <v>40708</v>
      </c>
      <c r="J91" s="37">
        <v>42003</v>
      </c>
      <c r="K91" s="37">
        <v>42003</v>
      </c>
      <c r="L91" s="24">
        <v>1021</v>
      </c>
      <c r="M91" s="24" t="s">
        <v>201</v>
      </c>
      <c r="N91" s="38">
        <v>1295</v>
      </c>
      <c r="O91" s="38"/>
      <c r="P91" s="38"/>
      <c r="Q91" s="38"/>
      <c r="R91" s="38"/>
    </row>
    <row r="92" spans="2:18" s="2" customFormat="1" ht="11.25">
      <c r="B92" s="53" t="s">
        <v>202</v>
      </c>
      <c r="C92" s="51" t="s">
        <v>51</v>
      </c>
      <c r="D92" s="2" t="s">
        <v>203</v>
      </c>
      <c r="E92" s="1">
        <v>130</v>
      </c>
      <c r="F92" s="1">
        <v>5032</v>
      </c>
      <c r="G92" s="27">
        <v>525839</v>
      </c>
      <c r="H92" s="27">
        <v>205077.21</v>
      </c>
      <c r="I92" s="37">
        <v>40708</v>
      </c>
      <c r="J92" s="37">
        <v>42004</v>
      </c>
      <c r="K92" s="37">
        <v>42004</v>
      </c>
      <c r="L92" s="24">
        <v>1022</v>
      </c>
      <c r="M92" s="24" t="s">
        <v>57</v>
      </c>
      <c r="N92" s="38">
        <v>1296</v>
      </c>
      <c r="O92" s="38"/>
      <c r="P92" s="38"/>
      <c r="Q92" s="38"/>
      <c r="R92" s="38"/>
    </row>
    <row r="93" spans="2:18" s="2" customFormat="1" ht="11.25">
      <c r="B93" s="53" t="s">
        <v>204</v>
      </c>
      <c r="C93" s="51" t="s">
        <v>55</v>
      </c>
      <c r="D93" s="2" t="s">
        <v>205</v>
      </c>
      <c r="E93" s="1">
        <v>86</v>
      </c>
      <c r="F93" s="1">
        <v>684</v>
      </c>
      <c r="G93" s="27">
        <v>43613.75</v>
      </c>
      <c r="H93" s="27">
        <v>4361.38</v>
      </c>
      <c r="I93" s="37">
        <v>40829</v>
      </c>
      <c r="J93" s="37">
        <v>42004</v>
      </c>
      <c r="K93" s="37">
        <v>42004</v>
      </c>
      <c r="L93" s="24">
        <v>1022</v>
      </c>
      <c r="M93" s="24" t="s">
        <v>66</v>
      </c>
      <c r="N93" s="38">
        <v>1175</v>
      </c>
      <c r="O93" s="38"/>
      <c r="P93" s="38"/>
      <c r="Q93" s="38"/>
      <c r="R93" s="38"/>
    </row>
    <row r="94" spans="2:18" s="2" customFormat="1" ht="11.25">
      <c r="B94" s="53" t="s">
        <v>206</v>
      </c>
      <c r="C94" s="51" t="s">
        <v>55</v>
      </c>
      <c r="D94" s="2" t="s">
        <v>207</v>
      </c>
      <c r="E94" s="1">
        <v>50</v>
      </c>
      <c r="F94" s="1">
        <v>1004</v>
      </c>
      <c r="G94" s="27">
        <v>38228.1</v>
      </c>
      <c r="H94" s="27">
        <v>3822.81</v>
      </c>
      <c r="I94" s="37">
        <v>40694</v>
      </c>
      <c r="J94" s="37">
        <v>42004</v>
      </c>
      <c r="K94" s="37">
        <v>42004</v>
      </c>
      <c r="L94" s="24">
        <v>1022</v>
      </c>
      <c r="M94" s="24" t="s">
        <v>66</v>
      </c>
      <c r="N94" s="38">
        <v>1310</v>
      </c>
      <c r="O94" s="38"/>
      <c r="P94" s="38"/>
      <c r="Q94" s="38"/>
      <c r="R94" s="38"/>
    </row>
    <row r="95" spans="2:18" s="2" customFormat="1" ht="11.25">
      <c r="B95" s="53" t="s">
        <v>208</v>
      </c>
      <c r="C95" s="51" t="s">
        <v>55</v>
      </c>
      <c r="D95" s="2" t="s">
        <v>209</v>
      </c>
      <c r="E95" s="1">
        <v>21</v>
      </c>
      <c r="F95" s="1">
        <v>328</v>
      </c>
      <c r="G95" s="27">
        <v>12254</v>
      </c>
      <c r="H95" s="27">
        <v>1225.4</v>
      </c>
      <c r="I95" s="37">
        <v>40694</v>
      </c>
      <c r="J95" s="37">
        <v>42004</v>
      </c>
      <c r="K95" s="37">
        <v>42004</v>
      </c>
      <c r="L95" s="24">
        <v>1022</v>
      </c>
      <c r="M95" s="24" t="s">
        <v>66</v>
      </c>
      <c r="N95" s="38">
        <v>1310</v>
      </c>
      <c r="O95" s="38"/>
      <c r="P95" s="38"/>
      <c r="Q95" s="38"/>
      <c r="R95" s="38"/>
    </row>
    <row r="96" spans="2:18" s="2" customFormat="1" ht="11.25">
      <c r="B96" s="53" t="s">
        <v>210</v>
      </c>
      <c r="C96" s="51" t="s">
        <v>55</v>
      </c>
      <c r="D96" s="2" t="s">
        <v>211</v>
      </c>
      <c r="E96" s="1">
        <v>69</v>
      </c>
      <c r="F96" s="1">
        <v>1330.5</v>
      </c>
      <c r="G96" s="27">
        <v>38557.75</v>
      </c>
      <c r="H96" s="27">
        <v>3855.78</v>
      </c>
      <c r="I96" s="37">
        <v>40708</v>
      </c>
      <c r="J96" s="37">
        <v>42004</v>
      </c>
      <c r="K96" s="37">
        <v>42004</v>
      </c>
      <c r="L96" s="24">
        <v>1022</v>
      </c>
      <c r="M96" s="24" t="s">
        <v>212</v>
      </c>
      <c r="N96" s="38">
        <v>1296</v>
      </c>
      <c r="O96" s="38"/>
      <c r="P96" s="38"/>
      <c r="Q96" s="38"/>
      <c r="R96" s="38"/>
    </row>
    <row r="97" spans="2:18" s="2" customFormat="1" ht="11.25">
      <c r="B97" s="53" t="s">
        <v>213</v>
      </c>
      <c r="C97" s="51" t="s">
        <v>55</v>
      </c>
      <c r="D97" s="2" t="s">
        <v>214</v>
      </c>
      <c r="E97" s="1">
        <v>181</v>
      </c>
      <c r="F97" s="1">
        <v>984.8</v>
      </c>
      <c r="G97" s="27">
        <v>87849.36</v>
      </c>
      <c r="H97" s="27">
        <v>8784.94</v>
      </c>
      <c r="I97" s="37">
        <v>40829</v>
      </c>
      <c r="J97" s="37">
        <v>42004</v>
      </c>
      <c r="K97" s="37">
        <v>42004</v>
      </c>
      <c r="L97" s="24">
        <v>1022</v>
      </c>
      <c r="M97" s="24" t="s">
        <v>170</v>
      </c>
      <c r="N97" s="38">
        <v>1175</v>
      </c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2012-03-23T20:43:28Z</dcterms:modified>
  <cp:category/>
  <cp:version/>
  <cp:contentType/>
  <cp:contentStatus/>
</cp:coreProperties>
</file>