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<sst xmlns="http://schemas.openxmlformats.org/spreadsheetml/2006/main" count="328" uniqueCount="205">
  <si>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</si>
  <si>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</si>
  <si>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</si>
  <si>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</si>
  <si>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</si>
  <si>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</si>
  <si>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</si>
  <si>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</si>
  <si>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</si>
  <si>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</si>
  <si>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</si>
  <si>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</si>
  <si>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</si>
  <si>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</si>
  <si>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</si>
  <si>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</si>
  <si>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</si>
  <si>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</si>
  <si>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</si>
  <si>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</si>
  <si>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</si>
  <si>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</si>
  <si>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</si>
  <si>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</si>
  <si>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</si>
  <si>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</si>
  <si>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</si>
  <si>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</si>
  <si>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</si>
  <si>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</si>
  <si>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</si>
  <si>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</si>
  <si>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</si>
  <si>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</si>
  <si>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</si>
  <si>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</si>
  <si>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</si>
  <si>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</si>
  <si>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</si>
  <si>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</si>
  <si>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</si>
  <si>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</si>
  <si>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</si>
  <si>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</si>
  <si>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</si>
  <si>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</si>
  <si>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</si>
  <si>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</si>
  <si>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</si>
  <si>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</si>
  <si>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450070801</t>
  </si>
  <si>
    <t>1</t>
  </si>
  <si>
    <t xml:space="preserve">WEST AIRPORT 2                </t>
  </si>
  <si>
    <t xml:space="preserve">ST. MARYS PAPER CORP          </t>
  </si>
  <si>
    <t>451230601</t>
  </si>
  <si>
    <t xml:space="preserve">WORST TO FIRST MIX            </t>
  </si>
  <si>
    <t xml:space="preserve">HAMILL WOOD PRODUCTS          </t>
  </si>
  <si>
    <t>451120801</t>
  </si>
  <si>
    <t xml:space="preserve">NEEDLEPOINT CEDAR             </t>
  </si>
  <si>
    <t xml:space="preserve">MAGNUM POST                   </t>
  </si>
  <si>
    <t>451020601</t>
  </si>
  <si>
    <t xml:space="preserve">DYNAMITE MIX                  </t>
  </si>
  <si>
    <t xml:space="preserve">ZELLAR EXCAVATING COMPANY     </t>
  </si>
  <si>
    <t>451200601</t>
  </si>
  <si>
    <t xml:space="preserve">SEPTEMBER RAIN                </t>
  </si>
  <si>
    <t xml:space="preserve">WJZ &amp; SONS HARVESTING, INC.   </t>
  </si>
  <si>
    <t>451140801</t>
  </si>
  <si>
    <t xml:space="preserve">PINE STUMP                    </t>
  </si>
  <si>
    <t xml:space="preserve">MANISTIQUE SPENCER FOREST PRODUCTS OF    </t>
  </si>
  <si>
    <t>450110701</t>
  </si>
  <si>
    <t xml:space="preserve">14 MILE ASPEN                 </t>
  </si>
  <si>
    <t xml:space="preserve">ARJ TIMBER ENTERPRISES, LLC   </t>
  </si>
  <si>
    <t>450020701</t>
  </si>
  <si>
    <t xml:space="preserve">ROCKY ROAD ASPEN              </t>
  </si>
  <si>
    <t xml:space="preserve">BENNY D. PHILLIPS                      </t>
  </si>
  <si>
    <t>450030701</t>
  </si>
  <si>
    <t xml:space="preserve">BIG L ASPEN                   </t>
  </si>
  <si>
    <t xml:space="preserve">TITAN TIMBER, INC.            </t>
  </si>
  <si>
    <t>450060801</t>
  </si>
  <si>
    <t xml:space="preserve">LUCKY 13 ASPEN                </t>
  </si>
  <si>
    <t>450010901</t>
  </si>
  <si>
    <t xml:space="preserve">PUDDING STONE PULP            </t>
  </si>
  <si>
    <t>451110601</t>
  </si>
  <si>
    <t xml:space="preserve">MARTEN HARDWOOD               </t>
  </si>
  <si>
    <t xml:space="preserve">KEITH SPENCER FOREST PRODUCTS </t>
  </si>
  <si>
    <t>451070901</t>
  </si>
  <si>
    <t xml:space="preserve">ARMCHAIR SPRUCE 2             </t>
  </si>
  <si>
    <t>451090602</t>
  </si>
  <si>
    <t xml:space="preserve">CROSSVILLE LAKE HARDWOODS     </t>
  </si>
  <si>
    <t xml:space="preserve">STEPHEN KING                          </t>
  </si>
  <si>
    <t>451080701</t>
  </si>
  <si>
    <t xml:space="preserve">CHARRED STUMPS                </t>
  </si>
  <si>
    <t>451070801</t>
  </si>
  <si>
    <t xml:space="preserve">BORGSTROM NOMAD               </t>
  </si>
  <si>
    <t>451040701</t>
  </si>
  <si>
    <t xml:space="preserve">DOGHAIR SOFTWOOD 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</si>
  <si>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</si>
  <si>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</si>
  <si>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</si>
  <si>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</si>
  <si>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</si>
  <si>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450130701</t>
  </si>
  <si>
    <t xml:space="preserve">SMURF HARDWOODS               </t>
  </si>
  <si>
    <t xml:space="preserve">DAVIS TIMBER PRODUCTS         </t>
  </si>
  <si>
    <t>450081001</t>
  </si>
  <si>
    <t xml:space="preserve">DEER YARD ASPEN               </t>
  </si>
  <si>
    <t>451251002</t>
  </si>
  <si>
    <t xml:space="preserve">GERMAN CHOCOLATE              </t>
  </si>
  <si>
    <t xml:space="preserve">CHAD GERMAIN                       </t>
  </si>
  <si>
    <t>451020901</t>
  </si>
  <si>
    <t xml:space="preserve">SNOWED IN MIX                 </t>
  </si>
  <si>
    <t xml:space="preserve">JACK GRIBBELL LOGGING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</si>
  <si>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</si>
  <si>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</si>
  <si>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</si>
  <si>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</si>
  <si>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</si>
  <si>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 xml:space="preserve">LLC CUTTING EDGE FOREST PRODUCTS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</si>
  <si>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</si>
  <si>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</si>
  <si>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</si>
  <si>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</si>
  <si>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</si>
  <si>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</si>
  <si>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451131001</t>
  </si>
  <si>
    <t xml:space="preserve">CABIN LOG PINE                </t>
  </si>
  <si>
    <t xml:space="preserve">RICHARD COUSINEAU                     </t>
  </si>
  <si>
    <t>451150901</t>
  </si>
  <si>
    <t>2</t>
  </si>
  <si>
    <t xml:space="preserve">PINUS PIPELINEUS              </t>
  </si>
  <si>
    <t xml:space="preserve">BIEWER FOREST MANAGEMENT LLC  </t>
  </si>
  <si>
    <t>451170901</t>
  </si>
  <si>
    <t xml:space="preserve">COW TRACK MIX                 </t>
  </si>
  <si>
    <t>451140901</t>
  </si>
  <si>
    <t xml:space="preserve">MISSING CORNER PINE RPP       </t>
  </si>
  <si>
    <t>451031001</t>
  </si>
  <si>
    <t xml:space="preserve">POMEGRANATE PINE              </t>
  </si>
  <si>
    <t xml:space="preserve">JOSEPH BOSANIC                       </t>
  </si>
  <si>
    <t>451011001</t>
  </si>
  <si>
    <t xml:space="preserve">PINUS MAXIMUS                 </t>
  </si>
  <si>
    <t xml:space="preserve">INC PRECISION FORESTRY            </t>
  </si>
  <si>
    <t>451041001</t>
  </si>
  <si>
    <t xml:space="preserve">SUNRISE HARDWOOD              </t>
  </si>
  <si>
    <t>451180901</t>
  </si>
  <si>
    <t xml:space="preserve">DAY-GLO DOG                   </t>
  </si>
  <si>
    <t xml:space="preserve">KERR FOREST MANAGEMENT        </t>
  </si>
  <si>
    <t>451080901</t>
  </si>
  <si>
    <t xml:space="preserve">DEREKS DEBUT                  </t>
  </si>
  <si>
    <t>451091001</t>
  </si>
  <si>
    <t xml:space="preserve">B.S. PINE MIX                 </t>
  </si>
  <si>
    <t>451220901</t>
  </si>
  <si>
    <t xml:space="preserve">HALFPINT HARDWOODS            </t>
  </si>
  <si>
    <t>451200901</t>
  </si>
  <si>
    <t xml:space="preserve">SLUG BOOT MIX                 </t>
  </si>
  <si>
    <t>451190901</t>
  </si>
  <si>
    <t xml:space="preserve">HUSKY HARDWOOD                </t>
  </si>
  <si>
    <t>451120901</t>
  </si>
  <si>
    <t xml:space="preserve">MAINTENANCE MIX               </t>
  </si>
  <si>
    <t>451071001</t>
  </si>
  <si>
    <t xml:space="preserve">LEVEILLE ROAD BIRCH           </t>
  </si>
  <si>
    <t>450011001</t>
  </si>
  <si>
    <t xml:space="preserve">RAINY DAY ASPEN               </t>
  </si>
  <si>
    <t>450011202</t>
  </si>
  <si>
    <t xml:space="preserve">DRUMMOND OAK RELEASE          </t>
  </si>
  <si>
    <t>451181001</t>
  </si>
  <si>
    <t xml:space="preserve">TRIPLE ELLE HARDWOOD          </t>
  </si>
  <si>
    <t>451171001</t>
  </si>
  <si>
    <t xml:space="preserve">FEDERLINE PINE                </t>
  </si>
  <si>
    <t xml:space="preserve">SHEPARD'S FORESTRY ENT.,INC.  </t>
  </si>
  <si>
    <t>451061001</t>
  </si>
  <si>
    <t xml:space="preserve">PINUS PANDEMONIUS             </t>
  </si>
  <si>
    <t>451161001</t>
  </si>
  <si>
    <t xml:space="preserve">WANDERING PLOTT MIX           </t>
  </si>
  <si>
    <t>451101001</t>
  </si>
  <si>
    <t xml:space="preserve">SEVEN BRIDGES MIX             </t>
  </si>
  <si>
    <t>451081001</t>
  </si>
  <si>
    <t xml:space="preserve">STEEL SHOVEL MIX              </t>
  </si>
  <si>
    <t>450111001</t>
  </si>
  <si>
    <t xml:space="preserve">DRY LAKE ASPEN                </t>
  </si>
  <si>
    <t>450071001</t>
  </si>
  <si>
    <t xml:space="preserve">SNOWMOBILE SOFTWOOD           </t>
  </si>
  <si>
    <t>450061001</t>
  </si>
  <si>
    <t xml:space="preserve">DOG MAN MIX                   </t>
  </si>
  <si>
    <t>450041001</t>
  </si>
  <si>
    <t xml:space="preserve">MUZZLELOAD MIX                </t>
  </si>
  <si>
    <t xml:space="preserve">BEACOM ENTERPRISES, INC.      </t>
  </si>
  <si>
    <t>450091001</t>
  </si>
  <si>
    <t xml:space="preserve">AYERS ASPEN                   </t>
  </si>
  <si>
    <t>451221001</t>
  </si>
  <si>
    <t xml:space="preserve">PINUS NICEUS                  </t>
  </si>
  <si>
    <t xml:space="preserve">POMEROY FOREST PRODUCTS, INC. </t>
  </si>
  <si>
    <t>451141001</t>
  </si>
  <si>
    <t xml:space="preserve">GOLDEN EAGLE PINE RPP         </t>
  </si>
  <si>
    <t>451121001</t>
  </si>
  <si>
    <t xml:space="preserve">PRICE RD. PARADISE            </t>
  </si>
  <si>
    <t>451111001</t>
  </si>
  <si>
    <t xml:space="preserve">HIAWATHA WEST                 </t>
  </si>
  <si>
    <t>451191001</t>
  </si>
  <si>
    <t xml:space="preserve">OLD FAITHFUL RED PINE         </t>
  </si>
  <si>
    <t>451021001</t>
  </si>
  <si>
    <t xml:space="preserve">DOUBLE TROUBLE MIX            </t>
  </si>
  <si>
    <t xml:space="preserve">WILLIAMS SPECIALTY WOODS      </t>
  </si>
  <si>
    <t>451021101</t>
  </si>
  <si>
    <t xml:space="preserve">LONE WOLF JACK PINE           </t>
  </si>
  <si>
    <t xml:space="preserve">                                  as of April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</si>
</sst>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62</v>
      </c>
      <c r="S12" t="s">
        <v>28</v>
      </c>
    </row>
    <row r="13" spans="4:5" ht="14.25" thickBot="1" thickTop="1">
      <c r="D13" s="16" t="s">
        <v>18</v>
      </c>
      <c r="E13" s="34">
        <f>SUM(E9:E12)</f>
        <v>63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6277</v>
      </c>
    </row>
    <row r="18" spans="4:7" ht="12.75">
      <c r="D18" s="11" t="s">
        <v>37</v>
      </c>
      <c r="G18" s="20">
        <f>DSUM(DATABASE,5,U15:U16)</f>
        <v>99358.09999999999</v>
      </c>
    </row>
    <row r="19" spans="4:7" ht="12.75">
      <c r="D19" s="11" t="s">
        <v>34</v>
      </c>
      <c r="G19" s="17">
        <f>DSUM(DATABASE,6,V15:V16)</f>
        <v>4235530.1000000015</v>
      </c>
    </row>
    <row r="20" spans="4:7" ht="12.75">
      <c r="D20" s="11" t="s">
        <v>38</v>
      </c>
      <c r="G20" s="17">
        <f>DSUM(DATABASE,7,W15:W16)</f>
        <v>1720738.4699999993</v>
      </c>
    </row>
    <row r="21" spans="4:7" ht="12.75">
      <c r="D21" s="11" t="s">
        <v>35</v>
      </c>
      <c r="E21" s="21"/>
      <c r="F21" s="21"/>
      <c r="G21" s="17">
        <f>+G19-G20</f>
        <v>2514791.630000002</v>
      </c>
    </row>
    <row r="22" spans="4:7" ht="12.75">
      <c r="D22" s="11" t="s">
        <v>44</v>
      </c>
      <c r="E22" s="21"/>
      <c r="F22" s="21"/>
      <c r="G22" s="35">
        <f>+G20/G19</f>
        <v>0.4062628359080717</v>
      </c>
    </row>
    <row r="23" spans="4:7" ht="12.75">
      <c r="D23" s="11" t="s">
        <v>40</v>
      </c>
      <c r="E23" s="21"/>
      <c r="F23" s="21"/>
      <c r="G23" s="49">
        <v>41010</v>
      </c>
    </row>
    <row r="24" spans="4:7" ht="13.5" thickBot="1">
      <c r="D24" s="10" t="s">
        <v>43</v>
      </c>
      <c r="E24" s="5"/>
      <c r="F24" s="5"/>
      <c r="G24" s="50">
        <f>DAVERAGE(DATABASE,13,X15:X16)/365</f>
        <v>3.380430528375734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112</v>
      </c>
      <c r="F31" s="1">
        <v>1324.8</v>
      </c>
      <c r="G31" s="27">
        <v>30907.98</v>
      </c>
      <c r="H31" s="27">
        <v>3090.8</v>
      </c>
      <c r="I31" s="37">
        <v>39884</v>
      </c>
      <c r="J31" s="37">
        <v>41060</v>
      </c>
      <c r="K31" s="37">
        <v>41060</v>
      </c>
      <c r="L31" s="24">
        <v>50</v>
      </c>
      <c r="M31" s="24" t="s">
        <v>53</v>
      </c>
      <c r="N31" s="38">
        <v>1176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152</v>
      </c>
      <c r="F32" s="1">
        <v>978.8</v>
      </c>
      <c r="G32" s="27">
        <v>29425.85</v>
      </c>
      <c r="H32" s="27">
        <v>12242.88</v>
      </c>
      <c r="I32" s="37">
        <v>39345</v>
      </c>
      <c r="J32" s="37">
        <v>40359</v>
      </c>
      <c r="K32" s="37">
        <v>41090</v>
      </c>
      <c r="L32" s="24">
        <v>80</v>
      </c>
      <c r="M32" s="24" t="s">
        <v>56</v>
      </c>
      <c r="N32" s="38">
        <v>1745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42</v>
      </c>
      <c r="F33" s="1">
        <v>610</v>
      </c>
      <c r="G33" s="27">
        <v>13463.14</v>
      </c>
      <c r="H33" s="27">
        <v>1346.31</v>
      </c>
      <c r="I33" s="37">
        <v>40085</v>
      </c>
      <c r="J33" s="37">
        <v>41090</v>
      </c>
      <c r="K33" s="37">
        <v>41090</v>
      </c>
      <c r="L33" s="24">
        <v>80</v>
      </c>
      <c r="M33" s="24" t="s">
        <v>59</v>
      </c>
      <c r="N33" s="38">
        <v>1005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308</v>
      </c>
      <c r="F34" s="1">
        <v>3882.4</v>
      </c>
      <c r="G34" s="27">
        <v>193811.83</v>
      </c>
      <c r="H34" s="27">
        <v>72708.77</v>
      </c>
      <c r="I34" s="37">
        <v>38881</v>
      </c>
      <c r="J34" s="37">
        <v>40724</v>
      </c>
      <c r="K34" s="37">
        <v>41090</v>
      </c>
      <c r="L34" s="24">
        <v>80</v>
      </c>
      <c r="M34" s="24" t="s">
        <v>62</v>
      </c>
      <c r="N34" s="38">
        <v>2209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137</v>
      </c>
      <c r="F35" s="1">
        <v>2331</v>
      </c>
      <c r="G35" s="27">
        <v>52374.88</v>
      </c>
      <c r="H35" s="27">
        <v>52374.88</v>
      </c>
      <c r="I35" s="37">
        <v>39217</v>
      </c>
      <c r="J35" s="37">
        <v>40359</v>
      </c>
      <c r="K35" s="37">
        <v>41090</v>
      </c>
      <c r="L35" s="24">
        <v>80</v>
      </c>
      <c r="M35" s="24" t="s">
        <v>65</v>
      </c>
      <c r="N35" s="38">
        <v>1873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115</v>
      </c>
      <c r="F36" s="1">
        <v>1224</v>
      </c>
      <c r="G36" s="27">
        <v>37211</v>
      </c>
      <c r="H36" s="27">
        <v>37211</v>
      </c>
      <c r="I36" s="37">
        <v>40288</v>
      </c>
      <c r="J36" s="37">
        <v>41090</v>
      </c>
      <c r="K36" s="37">
        <v>41090</v>
      </c>
      <c r="L36" s="24">
        <v>80</v>
      </c>
      <c r="M36" s="24" t="s">
        <v>68</v>
      </c>
      <c r="N36" s="38">
        <v>802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230</v>
      </c>
      <c r="F37" s="1">
        <v>4205.8</v>
      </c>
      <c r="G37" s="27">
        <v>103783.28</v>
      </c>
      <c r="H37" s="27">
        <v>77270.23</v>
      </c>
      <c r="I37" s="37">
        <v>39762</v>
      </c>
      <c r="J37" s="37">
        <v>40755</v>
      </c>
      <c r="K37" s="37">
        <v>41121</v>
      </c>
      <c r="L37" s="24">
        <v>111</v>
      </c>
      <c r="M37" s="24" t="s">
        <v>71</v>
      </c>
      <c r="N37" s="38">
        <v>1359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326</v>
      </c>
      <c r="F38" s="1">
        <v>6612.8</v>
      </c>
      <c r="G38" s="27">
        <v>65442.73</v>
      </c>
      <c r="H38" s="27">
        <v>27475.27</v>
      </c>
      <c r="I38" s="37">
        <v>40035</v>
      </c>
      <c r="J38" s="37">
        <v>41121</v>
      </c>
      <c r="K38" s="37">
        <v>41121</v>
      </c>
      <c r="L38" s="24">
        <v>111</v>
      </c>
      <c r="M38" s="24" t="s">
        <v>74</v>
      </c>
      <c r="N38" s="38">
        <v>1086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101</v>
      </c>
      <c r="F39" s="1">
        <v>1728.4</v>
      </c>
      <c r="G39" s="27">
        <v>29400.77</v>
      </c>
      <c r="H39" s="27">
        <v>17086.9</v>
      </c>
      <c r="I39" s="37">
        <v>39679</v>
      </c>
      <c r="J39" s="37">
        <v>40755</v>
      </c>
      <c r="K39" s="37">
        <v>41121</v>
      </c>
      <c r="L39" s="24">
        <v>111</v>
      </c>
      <c r="M39" s="24" t="s">
        <v>77</v>
      </c>
      <c r="N39" s="38">
        <v>1442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33</v>
      </c>
      <c r="F40" s="1">
        <v>962.8</v>
      </c>
      <c r="G40" s="27">
        <v>12978.37</v>
      </c>
      <c r="H40" s="27">
        <v>1297.89</v>
      </c>
      <c r="I40" s="37">
        <v>40211</v>
      </c>
      <c r="J40" s="37">
        <v>41121</v>
      </c>
      <c r="K40" s="37">
        <v>41121</v>
      </c>
      <c r="L40" s="24">
        <v>111</v>
      </c>
      <c r="M40" s="24" t="s">
        <v>53</v>
      </c>
      <c r="N40" s="38">
        <v>910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29</v>
      </c>
      <c r="F41" s="1">
        <v>541</v>
      </c>
      <c r="G41" s="27">
        <v>7714.49</v>
      </c>
      <c r="H41" s="27">
        <v>7714.49</v>
      </c>
      <c r="I41" s="37">
        <v>40003</v>
      </c>
      <c r="J41" s="37">
        <v>41121</v>
      </c>
      <c r="K41" s="37">
        <v>41121</v>
      </c>
      <c r="L41" s="64">
        <v>111</v>
      </c>
      <c r="M41" s="65" t="s">
        <v>53</v>
      </c>
      <c r="N41" s="2">
        <v>1118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78</v>
      </c>
      <c r="F42" s="1">
        <v>478.2</v>
      </c>
      <c r="G42" s="27">
        <v>29850.06</v>
      </c>
      <c r="H42" s="27">
        <v>27864.78</v>
      </c>
      <c r="I42" s="37">
        <v>39128</v>
      </c>
      <c r="J42" s="37">
        <v>40177</v>
      </c>
      <c r="K42" s="37">
        <v>41273</v>
      </c>
      <c r="L42" s="24">
        <v>263</v>
      </c>
      <c r="M42" s="24" t="s">
        <v>84</v>
      </c>
      <c r="N42" s="38">
        <v>2145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30</v>
      </c>
      <c r="F43" s="1">
        <v>419</v>
      </c>
      <c r="G43" s="27">
        <v>11519.8</v>
      </c>
      <c r="H43" s="27">
        <v>11519.8</v>
      </c>
      <c r="I43" s="37">
        <v>40288</v>
      </c>
      <c r="J43" s="37">
        <v>41273</v>
      </c>
      <c r="K43" s="37">
        <v>41273</v>
      </c>
      <c r="L43" s="24">
        <v>263</v>
      </c>
      <c r="M43" s="24" t="s">
        <v>62</v>
      </c>
      <c r="N43" s="38">
        <v>985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</v>
      </c>
      <c r="F44" s="1">
        <v>37.6</v>
      </c>
      <c r="G44" s="27">
        <v>1662.9</v>
      </c>
      <c r="H44" s="27">
        <v>712.67</v>
      </c>
      <c r="I44" s="37">
        <v>39042</v>
      </c>
      <c r="J44" s="37">
        <v>40178</v>
      </c>
      <c r="K44" s="37">
        <v>41274</v>
      </c>
      <c r="L44" s="24">
        <v>264</v>
      </c>
      <c r="M44" s="24" t="s">
        <v>89</v>
      </c>
      <c r="N44" s="38">
        <v>2232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82</v>
      </c>
      <c r="F45" s="1">
        <v>1336.2</v>
      </c>
      <c r="G45" s="27">
        <v>27365.81</v>
      </c>
      <c r="H45" s="27">
        <v>15502.03</v>
      </c>
      <c r="I45" s="37">
        <v>39366</v>
      </c>
      <c r="J45" s="37">
        <v>40908</v>
      </c>
      <c r="K45" s="37">
        <v>41274</v>
      </c>
      <c r="L45" s="24">
        <v>264</v>
      </c>
      <c r="M45" s="24" t="s">
        <v>65</v>
      </c>
      <c r="N45" s="38">
        <v>1908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180</v>
      </c>
      <c r="F46" s="1">
        <v>1292</v>
      </c>
      <c r="G46" s="27">
        <v>43046.35</v>
      </c>
      <c r="H46" s="27">
        <v>40463.57</v>
      </c>
      <c r="I46" s="37">
        <v>40288</v>
      </c>
      <c r="J46" s="37">
        <v>41274</v>
      </c>
      <c r="K46" s="37">
        <v>41274</v>
      </c>
      <c r="L46" s="24">
        <v>264</v>
      </c>
      <c r="M46" s="24" t="s">
        <v>62</v>
      </c>
      <c r="N46" s="38">
        <v>986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58</v>
      </c>
      <c r="F47" s="1">
        <v>949.2</v>
      </c>
      <c r="G47" s="27">
        <v>17796.06</v>
      </c>
      <c r="H47" s="27">
        <v>3868.7</v>
      </c>
      <c r="I47" s="37">
        <v>39345</v>
      </c>
      <c r="J47" s="37">
        <v>40543</v>
      </c>
      <c r="K47" s="37">
        <v>41274</v>
      </c>
      <c r="L47" s="24">
        <v>264</v>
      </c>
      <c r="M47" s="24" t="s">
        <v>65</v>
      </c>
      <c r="N47" s="38">
        <v>1929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177</v>
      </c>
      <c r="F48" s="1">
        <v>2686.6</v>
      </c>
      <c r="G48" s="27">
        <v>91177.52</v>
      </c>
      <c r="H48" s="27">
        <v>40933.83</v>
      </c>
      <c r="I48" s="37">
        <v>39569</v>
      </c>
      <c r="J48" s="37">
        <v>40908</v>
      </c>
      <c r="K48" s="37">
        <v>41274</v>
      </c>
      <c r="L48" s="24">
        <v>264</v>
      </c>
      <c r="M48" s="24" t="s">
        <v>62</v>
      </c>
      <c r="N48" s="38">
        <v>1705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39</v>
      </c>
      <c r="F49" s="1">
        <v>218</v>
      </c>
      <c r="G49" s="27">
        <v>4220.37</v>
      </c>
      <c r="H49" s="27">
        <v>4220.37</v>
      </c>
      <c r="I49" s="37">
        <v>40137</v>
      </c>
      <c r="J49" s="37">
        <v>40908</v>
      </c>
      <c r="K49" s="37">
        <v>41274</v>
      </c>
      <c r="L49" s="24">
        <v>264</v>
      </c>
      <c r="M49" s="24" t="s">
        <v>100</v>
      </c>
      <c r="N49" s="38">
        <v>1137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166</v>
      </c>
      <c r="F50" s="1">
        <v>670.8</v>
      </c>
      <c r="G50" s="27">
        <v>10021.45</v>
      </c>
      <c r="H50" s="27">
        <v>1002.15</v>
      </c>
      <c r="I50" s="37">
        <v>40140</v>
      </c>
      <c r="J50" s="37">
        <v>41425</v>
      </c>
      <c r="K50" s="37">
        <v>41425</v>
      </c>
      <c r="L50" s="24">
        <v>415</v>
      </c>
      <c r="M50" s="24" t="s">
        <v>103</v>
      </c>
      <c r="N50" s="38">
        <v>1285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69</v>
      </c>
      <c r="F51" s="1">
        <v>655</v>
      </c>
      <c r="G51" s="27">
        <v>10135.03</v>
      </c>
      <c r="H51" s="27">
        <v>1013.5</v>
      </c>
      <c r="I51" s="37">
        <v>40778</v>
      </c>
      <c r="J51" s="37">
        <v>41425</v>
      </c>
      <c r="K51" s="37">
        <v>41425</v>
      </c>
      <c r="L51" s="24">
        <v>415</v>
      </c>
      <c r="M51" s="24" t="s">
        <v>53</v>
      </c>
      <c r="N51" s="38">
        <v>647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</v>
      </c>
      <c r="F52" s="1">
        <v>43</v>
      </c>
      <c r="G52" s="27">
        <v>1040.6</v>
      </c>
      <c r="H52" s="27">
        <v>1040.6</v>
      </c>
      <c r="I52" s="37">
        <v>40735</v>
      </c>
      <c r="J52" s="37">
        <v>41455</v>
      </c>
      <c r="K52" s="37">
        <v>41455</v>
      </c>
      <c r="L52" s="24">
        <v>445</v>
      </c>
      <c r="M52" s="24" t="s">
        <v>108</v>
      </c>
      <c r="N52" s="38">
        <v>720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49</v>
      </c>
      <c r="F53" s="1">
        <v>480.8</v>
      </c>
      <c r="G53" s="27">
        <v>13963.75</v>
      </c>
      <c r="H53" s="27">
        <v>1396.38</v>
      </c>
      <c r="I53" s="37">
        <v>40339</v>
      </c>
      <c r="J53" s="37">
        <v>41820</v>
      </c>
      <c r="K53" s="37">
        <v>41455</v>
      </c>
      <c r="L53" s="24">
        <v>445</v>
      </c>
      <c r="M53" s="24" t="s">
        <v>111</v>
      </c>
      <c r="N53" s="38">
        <v>1116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79</v>
      </c>
      <c r="F54" s="1">
        <v>825.2</v>
      </c>
      <c r="G54" s="27">
        <v>17399.65</v>
      </c>
      <c r="H54" s="27">
        <v>1739.97</v>
      </c>
      <c r="I54" s="37">
        <v>40353</v>
      </c>
      <c r="J54" s="37">
        <v>41455</v>
      </c>
      <c r="K54" s="37">
        <v>41455</v>
      </c>
      <c r="L54" s="24">
        <v>445</v>
      </c>
      <c r="M54" s="24" t="s">
        <v>114</v>
      </c>
      <c r="N54" s="38">
        <v>1102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124</v>
      </c>
      <c r="F55" s="1">
        <v>3384.4</v>
      </c>
      <c r="G55" s="27">
        <v>117821.8</v>
      </c>
      <c r="H55" s="27">
        <v>58910.9</v>
      </c>
      <c r="I55" s="37">
        <v>40372</v>
      </c>
      <c r="J55" s="37">
        <v>41455</v>
      </c>
      <c r="K55" s="37">
        <v>41455</v>
      </c>
      <c r="L55" s="24">
        <v>445</v>
      </c>
      <c r="M55" s="24" t="s">
        <v>117</v>
      </c>
      <c r="N55" s="38">
        <v>1083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179</v>
      </c>
      <c r="F56" s="1">
        <v>2571</v>
      </c>
      <c r="G56" s="27">
        <v>37784.7</v>
      </c>
      <c r="H56" s="27">
        <v>3778.47</v>
      </c>
      <c r="I56" s="37">
        <v>40211</v>
      </c>
      <c r="J56" s="37">
        <v>41486</v>
      </c>
      <c r="K56" s="37">
        <v>41486</v>
      </c>
      <c r="L56" s="24">
        <v>476</v>
      </c>
      <c r="M56" s="24" t="s">
        <v>53</v>
      </c>
      <c r="N56" s="38">
        <v>1275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103</v>
      </c>
      <c r="F57" s="1">
        <v>2440.6</v>
      </c>
      <c r="G57" s="27">
        <v>79227.48</v>
      </c>
      <c r="H57" s="27">
        <v>7922.75</v>
      </c>
      <c r="I57" s="37">
        <v>40350</v>
      </c>
      <c r="J57" s="37">
        <v>41486</v>
      </c>
      <c r="K57" s="37">
        <v>41486</v>
      </c>
      <c r="L57" s="24">
        <v>476</v>
      </c>
      <c r="M57" s="24" t="s">
        <v>65</v>
      </c>
      <c r="N57" s="38">
        <v>1136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191</v>
      </c>
      <c r="F58" s="1">
        <v>4058</v>
      </c>
      <c r="G58" s="27">
        <v>93604.5</v>
      </c>
      <c r="H58" s="27">
        <v>9360.45</v>
      </c>
      <c r="I58" s="37">
        <v>40351</v>
      </c>
      <c r="J58" s="37">
        <v>41486</v>
      </c>
      <c r="K58" s="37">
        <v>41486</v>
      </c>
      <c r="L58" s="24">
        <v>476</v>
      </c>
      <c r="M58" s="24" t="s">
        <v>117</v>
      </c>
      <c r="N58" s="38">
        <v>1135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4</v>
      </c>
      <c r="F59" s="1">
        <v>160</v>
      </c>
      <c r="G59" s="27">
        <v>8194.65</v>
      </c>
      <c r="H59" s="27">
        <v>819.47</v>
      </c>
      <c r="I59" s="37">
        <v>40673</v>
      </c>
      <c r="J59" s="37">
        <v>41638</v>
      </c>
      <c r="K59" s="37">
        <v>41638</v>
      </c>
      <c r="L59" s="24">
        <v>628</v>
      </c>
      <c r="M59" s="24" t="s">
        <v>126</v>
      </c>
      <c r="N59" s="38">
        <v>965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128</v>
      </c>
      <c r="D60" s="2" t="s">
        <v>129</v>
      </c>
      <c r="E60" s="1">
        <v>105</v>
      </c>
      <c r="F60" s="1">
        <v>1954.2</v>
      </c>
      <c r="G60" s="27">
        <v>157353.33</v>
      </c>
      <c r="H60" s="27">
        <v>157353.33</v>
      </c>
      <c r="I60" s="37">
        <v>40456</v>
      </c>
      <c r="J60" s="37">
        <v>41638</v>
      </c>
      <c r="K60" s="37">
        <v>41638</v>
      </c>
      <c r="L60" s="24">
        <v>628</v>
      </c>
      <c r="M60" s="24" t="s">
        <v>130</v>
      </c>
      <c r="N60" s="38">
        <v>1182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22</v>
      </c>
      <c r="F61" s="1">
        <v>357.8</v>
      </c>
      <c r="G61" s="27">
        <v>8327.95</v>
      </c>
      <c r="H61" s="27">
        <v>832.8</v>
      </c>
      <c r="I61" s="37">
        <v>40372</v>
      </c>
      <c r="J61" s="37">
        <v>41638</v>
      </c>
      <c r="K61" s="37">
        <v>41638</v>
      </c>
      <c r="L61" s="24">
        <v>628</v>
      </c>
      <c r="M61" s="24" t="s">
        <v>68</v>
      </c>
      <c r="N61" s="38">
        <v>1266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82</v>
      </c>
      <c r="F62" s="1">
        <v>4912.2</v>
      </c>
      <c r="G62" s="27">
        <v>357782.41</v>
      </c>
      <c r="H62" s="27">
        <v>269529.42</v>
      </c>
      <c r="I62" s="37">
        <v>40339</v>
      </c>
      <c r="J62" s="37">
        <v>41638</v>
      </c>
      <c r="K62" s="37">
        <v>41638</v>
      </c>
      <c r="L62" s="24">
        <v>628</v>
      </c>
      <c r="M62" s="24" t="s">
        <v>62</v>
      </c>
      <c r="N62" s="38">
        <v>1299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39</v>
      </c>
      <c r="F63" s="1">
        <v>261</v>
      </c>
      <c r="G63" s="27">
        <v>14355</v>
      </c>
      <c r="H63" s="27">
        <v>14355</v>
      </c>
      <c r="I63" s="37">
        <v>40372</v>
      </c>
      <c r="J63" s="37">
        <v>41639</v>
      </c>
      <c r="K63" s="37">
        <v>41639</v>
      </c>
      <c r="L63" s="24">
        <v>629</v>
      </c>
      <c r="M63" s="24" t="s">
        <v>137</v>
      </c>
      <c r="N63" s="38">
        <v>1267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51</v>
      </c>
      <c r="D64" s="2" t="s">
        <v>139</v>
      </c>
      <c r="E64" s="1">
        <v>96</v>
      </c>
      <c r="F64" s="1">
        <v>3349.2</v>
      </c>
      <c r="G64" s="27">
        <v>402325</v>
      </c>
      <c r="H64" s="27">
        <v>40232.5</v>
      </c>
      <c r="I64" s="37">
        <v>40708</v>
      </c>
      <c r="J64" s="37">
        <v>41639</v>
      </c>
      <c r="K64" s="37">
        <v>41639</v>
      </c>
      <c r="L64" s="24">
        <v>629</v>
      </c>
      <c r="M64" s="24" t="s">
        <v>140</v>
      </c>
      <c r="N64" s="38">
        <v>931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32</v>
      </c>
      <c r="F65" s="1">
        <v>273.2</v>
      </c>
      <c r="G65" s="27">
        <v>11611.39</v>
      </c>
      <c r="H65" s="27">
        <v>11611.39</v>
      </c>
      <c r="I65" s="37">
        <v>40372</v>
      </c>
      <c r="J65" s="37">
        <v>41639</v>
      </c>
      <c r="K65" s="37">
        <v>41639</v>
      </c>
      <c r="L65" s="24">
        <v>629</v>
      </c>
      <c r="M65" s="24" t="s">
        <v>68</v>
      </c>
      <c r="N65" s="38">
        <v>1267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51</v>
      </c>
      <c r="D66" s="2" t="s">
        <v>144</v>
      </c>
      <c r="E66" s="1">
        <v>45</v>
      </c>
      <c r="F66" s="1">
        <v>595.2</v>
      </c>
      <c r="G66" s="27">
        <v>23135.2</v>
      </c>
      <c r="H66" s="27">
        <v>23135.2</v>
      </c>
      <c r="I66" s="37">
        <v>40332</v>
      </c>
      <c r="J66" s="37">
        <v>41639</v>
      </c>
      <c r="K66" s="37">
        <v>41639</v>
      </c>
      <c r="L66" s="24">
        <v>629</v>
      </c>
      <c r="M66" s="24" t="s">
        <v>145</v>
      </c>
      <c r="N66" s="38">
        <v>1307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60</v>
      </c>
      <c r="F67" s="1">
        <v>584</v>
      </c>
      <c r="G67" s="27">
        <v>17234</v>
      </c>
      <c r="H67" s="27">
        <v>1723.4</v>
      </c>
      <c r="I67" s="37">
        <v>40332</v>
      </c>
      <c r="J67" s="37">
        <v>41639</v>
      </c>
      <c r="K67" s="37">
        <v>41639</v>
      </c>
      <c r="L67" s="24">
        <v>629</v>
      </c>
      <c r="M67" s="24" t="s">
        <v>68</v>
      </c>
      <c r="N67" s="38">
        <v>1307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51</v>
      </c>
      <c r="D68" s="2" t="s">
        <v>149</v>
      </c>
      <c r="E68" s="1">
        <v>26</v>
      </c>
      <c r="F68" s="1">
        <v>116</v>
      </c>
      <c r="G68" s="27">
        <v>3561.6</v>
      </c>
      <c r="H68" s="27">
        <v>356.16</v>
      </c>
      <c r="I68" s="37">
        <v>40694</v>
      </c>
      <c r="J68" s="37">
        <v>41639</v>
      </c>
      <c r="K68" s="37">
        <v>41639</v>
      </c>
      <c r="L68" s="24">
        <v>629</v>
      </c>
      <c r="M68" s="24" t="s">
        <v>111</v>
      </c>
      <c r="N68" s="38">
        <v>945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51</v>
      </c>
      <c r="D69" s="2" t="s">
        <v>151</v>
      </c>
      <c r="E69" s="1">
        <v>11</v>
      </c>
      <c r="F69" s="1">
        <v>25.4</v>
      </c>
      <c r="G69" s="27">
        <v>1148.7</v>
      </c>
      <c r="H69" s="27">
        <v>1148.7</v>
      </c>
      <c r="I69" s="37">
        <v>40332</v>
      </c>
      <c r="J69" s="37">
        <v>41639</v>
      </c>
      <c r="K69" s="37">
        <v>41639</v>
      </c>
      <c r="L69" s="24">
        <v>629</v>
      </c>
      <c r="M69" s="24" t="s">
        <v>126</v>
      </c>
      <c r="N69" s="38">
        <v>1307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104</v>
      </c>
      <c r="F70" s="1">
        <v>2250</v>
      </c>
      <c r="G70" s="27">
        <v>84689.2</v>
      </c>
      <c r="H70" s="27">
        <v>46253.64</v>
      </c>
      <c r="I70" s="37">
        <v>40339</v>
      </c>
      <c r="J70" s="37">
        <v>41639</v>
      </c>
      <c r="K70" s="37">
        <v>41639</v>
      </c>
      <c r="L70" s="24">
        <v>629</v>
      </c>
      <c r="M70" s="24" t="s">
        <v>111</v>
      </c>
      <c r="N70" s="38">
        <v>1300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8</v>
      </c>
      <c r="F71" s="1">
        <v>28</v>
      </c>
      <c r="G71" s="27">
        <v>945</v>
      </c>
      <c r="H71" s="27">
        <v>945</v>
      </c>
      <c r="I71" s="37">
        <v>40352</v>
      </c>
      <c r="J71" s="37">
        <v>41639</v>
      </c>
      <c r="K71" s="37">
        <v>41639</v>
      </c>
      <c r="L71" s="24">
        <v>629</v>
      </c>
      <c r="M71" s="24" t="s">
        <v>126</v>
      </c>
      <c r="N71" s="38">
        <v>1287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108</v>
      </c>
      <c r="F72" s="1">
        <v>453.2</v>
      </c>
      <c r="G72" s="27">
        <v>13686.5</v>
      </c>
      <c r="H72" s="27">
        <v>4790.29</v>
      </c>
      <c r="I72" s="37">
        <v>40339</v>
      </c>
      <c r="J72" s="37">
        <v>41639</v>
      </c>
      <c r="K72" s="37">
        <v>41639</v>
      </c>
      <c r="L72" s="24">
        <v>629</v>
      </c>
      <c r="M72" s="24" t="s">
        <v>111</v>
      </c>
      <c r="N72" s="38">
        <v>1300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36</v>
      </c>
      <c r="F73" s="1">
        <v>555.2</v>
      </c>
      <c r="G73" s="27">
        <v>10255.85</v>
      </c>
      <c r="H73" s="27">
        <v>1025.59</v>
      </c>
      <c r="I73" s="37">
        <v>40694</v>
      </c>
      <c r="J73" s="37">
        <v>41639</v>
      </c>
      <c r="K73" s="37">
        <v>41639</v>
      </c>
      <c r="L73" s="24">
        <v>629</v>
      </c>
      <c r="M73" s="24" t="s">
        <v>111</v>
      </c>
      <c r="N73" s="38">
        <v>945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180</v>
      </c>
      <c r="F74" s="1">
        <v>3048.4</v>
      </c>
      <c r="G74" s="27">
        <v>68002.88</v>
      </c>
      <c r="H74" s="27">
        <v>6800.29</v>
      </c>
      <c r="I74" s="37">
        <v>40739</v>
      </c>
      <c r="J74" s="37">
        <v>41790</v>
      </c>
      <c r="K74" s="37">
        <v>41790</v>
      </c>
      <c r="L74" s="24">
        <v>780</v>
      </c>
      <c r="M74" s="24" t="s">
        <v>53</v>
      </c>
      <c r="N74" s="38">
        <v>1051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14</v>
      </c>
      <c r="F75" s="1">
        <v>234</v>
      </c>
      <c r="G75" s="27">
        <v>3687.7</v>
      </c>
      <c r="H75" s="27">
        <v>3687.7</v>
      </c>
      <c r="I75" s="37">
        <v>40963</v>
      </c>
      <c r="J75" s="37">
        <v>41820</v>
      </c>
      <c r="K75" s="37">
        <v>41820</v>
      </c>
      <c r="L75" s="24">
        <v>810</v>
      </c>
      <c r="M75" s="24" t="s">
        <v>103</v>
      </c>
      <c r="N75" s="38">
        <v>857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89</v>
      </c>
      <c r="F76" s="1">
        <v>593</v>
      </c>
      <c r="G76" s="27">
        <v>38157.9</v>
      </c>
      <c r="H76" s="27">
        <v>34723.69</v>
      </c>
      <c r="I76" s="37">
        <v>40808</v>
      </c>
      <c r="J76" s="37">
        <v>41820</v>
      </c>
      <c r="K76" s="37">
        <v>41820</v>
      </c>
      <c r="L76" s="24">
        <v>810</v>
      </c>
      <c r="M76" s="24" t="s">
        <v>68</v>
      </c>
      <c r="N76" s="38">
        <v>1012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10</v>
      </c>
      <c r="F77" s="1">
        <v>127</v>
      </c>
      <c r="G77" s="27">
        <v>24402.47</v>
      </c>
      <c r="H77" s="27">
        <v>2440.25</v>
      </c>
      <c r="I77" s="37">
        <v>40808</v>
      </c>
      <c r="J77" s="37">
        <v>41820</v>
      </c>
      <c r="K77" s="37">
        <v>41820</v>
      </c>
      <c r="L77" s="24">
        <v>810</v>
      </c>
      <c r="M77" s="24" t="s">
        <v>168</v>
      </c>
      <c r="N77" s="38">
        <v>1012</v>
      </c>
      <c r="O77" s="38"/>
      <c r="P77" s="38"/>
      <c r="Q77" s="38"/>
      <c r="R77" s="38"/>
    </row>
    <row r="78" spans="2:18" s="2" customFormat="1" ht="11.25">
      <c r="B78" s="53" t="s">
        <v>169</v>
      </c>
      <c r="C78" s="51" t="s">
        <v>51</v>
      </c>
      <c r="D78" s="2" t="s">
        <v>170</v>
      </c>
      <c r="E78" s="1">
        <v>350</v>
      </c>
      <c r="F78" s="1">
        <v>5262</v>
      </c>
      <c r="G78" s="27">
        <v>472359.78</v>
      </c>
      <c r="H78" s="27">
        <v>47235.98</v>
      </c>
      <c r="I78" s="37">
        <v>40808</v>
      </c>
      <c r="J78" s="37">
        <v>41820</v>
      </c>
      <c r="K78" s="37">
        <v>41820</v>
      </c>
      <c r="L78" s="24">
        <v>810</v>
      </c>
      <c r="M78" s="24" t="s">
        <v>140</v>
      </c>
      <c r="N78" s="38">
        <v>1012</v>
      </c>
      <c r="O78" s="38"/>
      <c r="P78" s="38"/>
      <c r="Q78" s="38"/>
      <c r="R78" s="38"/>
    </row>
    <row r="79" spans="2:18" s="2" customFormat="1" ht="11.25">
      <c r="B79" s="53" t="s">
        <v>171</v>
      </c>
      <c r="C79" s="51" t="s">
        <v>51</v>
      </c>
      <c r="D79" s="2" t="s">
        <v>172</v>
      </c>
      <c r="E79" s="1">
        <v>59</v>
      </c>
      <c r="F79" s="1">
        <v>761</v>
      </c>
      <c r="G79" s="27">
        <v>21143.85</v>
      </c>
      <c r="H79" s="27">
        <v>2114.39</v>
      </c>
      <c r="I79" s="37">
        <v>40808</v>
      </c>
      <c r="J79" s="37">
        <v>41820</v>
      </c>
      <c r="K79" s="37">
        <v>41820</v>
      </c>
      <c r="L79" s="24">
        <v>810</v>
      </c>
      <c r="M79" s="24" t="s">
        <v>65</v>
      </c>
      <c r="N79" s="38">
        <v>1012</v>
      </c>
      <c r="O79" s="38"/>
      <c r="P79" s="38"/>
      <c r="Q79" s="38"/>
      <c r="R79" s="38"/>
    </row>
    <row r="80" spans="2:18" s="2" customFormat="1" ht="11.25">
      <c r="B80" s="53" t="s">
        <v>173</v>
      </c>
      <c r="C80" s="51" t="s">
        <v>51</v>
      </c>
      <c r="D80" s="2" t="s">
        <v>174</v>
      </c>
      <c r="E80" s="1">
        <v>215</v>
      </c>
      <c r="F80" s="1">
        <v>3562.2</v>
      </c>
      <c r="G80" s="27">
        <v>81506.3</v>
      </c>
      <c r="H80" s="27">
        <v>8150.63</v>
      </c>
      <c r="I80" s="37">
        <v>40673</v>
      </c>
      <c r="J80" s="37">
        <v>41820</v>
      </c>
      <c r="K80" s="37">
        <v>41820</v>
      </c>
      <c r="L80" s="24">
        <v>810</v>
      </c>
      <c r="M80" s="24" t="s">
        <v>62</v>
      </c>
      <c r="N80" s="38">
        <v>1147</v>
      </c>
      <c r="O80" s="38"/>
      <c r="P80" s="38"/>
      <c r="Q80" s="38"/>
      <c r="R80" s="38"/>
    </row>
    <row r="81" spans="2:18" s="2" customFormat="1" ht="11.25">
      <c r="B81" s="53" t="s">
        <v>175</v>
      </c>
      <c r="C81" s="51" t="s">
        <v>51</v>
      </c>
      <c r="D81" s="2" t="s">
        <v>176</v>
      </c>
      <c r="E81" s="1">
        <v>109</v>
      </c>
      <c r="F81" s="1">
        <v>1771.6</v>
      </c>
      <c r="G81" s="27">
        <v>56206.6</v>
      </c>
      <c r="H81" s="27">
        <v>5620.66</v>
      </c>
      <c r="I81" s="37">
        <v>40708</v>
      </c>
      <c r="J81" s="37">
        <v>41820</v>
      </c>
      <c r="K81" s="37">
        <v>41820</v>
      </c>
      <c r="L81" s="24">
        <v>810</v>
      </c>
      <c r="M81" s="24" t="s">
        <v>65</v>
      </c>
      <c r="N81" s="38">
        <v>1112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51</v>
      </c>
      <c r="D82" s="2" t="s">
        <v>178</v>
      </c>
      <c r="E82" s="1">
        <v>125</v>
      </c>
      <c r="F82" s="1">
        <v>2570.8</v>
      </c>
      <c r="G82" s="27">
        <v>43272.45</v>
      </c>
      <c r="H82" s="27">
        <v>43272.45</v>
      </c>
      <c r="I82" s="37">
        <v>40739</v>
      </c>
      <c r="J82" s="37">
        <v>41851</v>
      </c>
      <c r="K82" s="37">
        <v>41851</v>
      </c>
      <c r="L82" s="24">
        <v>841</v>
      </c>
      <c r="M82" s="24" t="s">
        <v>168</v>
      </c>
      <c r="N82" s="38">
        <v>1112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89</v>
      </c>
      <c r="F83" s="1">
        <v>736.4</v>
      </c>
      <c r="G83" s="27">
        <v>49914.18</v>
      </c>
      <c r="H83" s="27">
        <v>4991.42</v>
      </c>
      <c r="I83" s="37">
        <v>40773</v>
      </c>
      <c r="J83" s="37">
        <v>41851</v>
      </c>
      <c r="K83" s="37">
        <v>41851</v>
      </c>
      <c r="L83" s="24">
        <v>841</v>
      </c>
      <c r="M83" s="24" t="s">
        <v>77</v>
      </c>
      <c r="N83" s="38">
        <v>1078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157</v>
      </c>
      <c r="F84" s="1">
        <v>2863.8</v>
      </c>
      <c r="G84" s="27">
        <v>62226.3</v>
      </c>
      <c r="H84" s="27">
        <v>6222.63</v>
      </c>
      <c r="I84" s="37">
        <v>40773</v>
      </c>
      <c r="J84" s="37">
        <v>41851</v>
      </c>
      <c r="K84" s="37">
        <v>41851</v>
      </c>
      <c r="L84" s="24">
        <v>841</v>
      </c>
      <c r="M84" s="24" t="s">
        <v>77</v>
      </c>
      <c r="N84" s="38">
        <v>1078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130</v>
      </c>
      <c r="F85" s="1">
        <v>1867</v>
      </c>
      <c r="G85" s="27">
        <v>56880.2</v>
      </c>
      <c r="H85" s="27">
        <v>56880.2</v>
      </c>
      <c r="I85" s="37">
        <v>40770</v>
      </c>
      <c r="J85" s="37">
        <v>41851</v>
      </c>
      <c r="K85" s="37">
        <v>41851</v>
      </c>
      <c r="L85" s="24">
        <v>841</v>
      </c>
      <c r="M85" s="24" t="s">
        <v>185</v>
      </c>
      <c r="N85" s="38">
        <v>1081</v>
      </c>
      <c r="O85" s="38"/>
      <c r="P85" s="38"/>
      <c r="Q85" s="38"/>
      <c r="R85" s="38"/>
    </row>
    <row r="86" spans="2:18" s="2" customFormat="1" ht="11.25">
      <c r="B86" s="53" t="s">
        <v>186</v>
      </c>
      <c r="C86" s="51" t="s">
        <v>51</v>
      </c>
      <c r="D86" s="2" t="s">
        <v>187</v>
      </c>
      <c r="E86" s="1">
        <v>195</v>
      </c>
      <c r="F86" s="1">
        <v>2257.6</v>
      </c>
      <c r="G86" s="27">
        <v>62645.75</v>
      </c>
      <c r="H86" s="27">
        <v>6264.58</v>
      </c>
      <c r="I86" s="37">
        <v>40665</v>
      </c>
      <c r="J86" s="37">
        <v>41851</v>
      </c>
      <c r="K86" s="37">
        <v>41851</v>
      </c>
      <c r="L86" s="24">
        <v>841</v>
      </c>
      <c r="M86" s="24" t="s">
        <v>145</v>
      </c>
      <c r="N86" s="38">
        <v>1186</v>
      </c>
      <c r="O86" s="38"/>
      <c r="P86" s="38"/>
      <c r="Q86" s="38"/>
      <c r="R86" s="38"/>
    </row>
    <row r="87" spans="2:18" s="2" customFormat="1" ht="11.25">
      <c r="B87" s="53" t="s">
        <v>188</v>
      </c>
      <c r="C87" s="51" t="s">
        <v>51</v>
      </c>
      <c r="D87" s="2" t="s">
        <v>189</v>
      </c>
      <c r="E87" s="1">
        <v>38</v>
      </c>
      <c r="F87" s="1">
        <v>1518</v>
      </c>
      <c r="G87" s="27">
        <v>150023.85</v>
      </c>
      <c r="H87" s="27">
        <v>150023.85</v>
      </c>
      <c r="I87" s="37">
        <v>40708</v>
      </c>
      <c r="J87" s="37">
        <v>42003</v>
      </c>
      <c r="K87" s="37">
        <v>42003</v>
      </c>
      <c r="L87" s="24">
        <v>993</v>
      </c>
      <c r="M87" s="24" t="s">
        <v>190</v>
      </c>
      <c r="N87" s="38">
        <v>1295</v>
      </c>
      <c r="O87" s="38"/>
      <c r="P87" s="38"/>
      <c r="Q87" s="38"/>
      <c r="R87" s="38"/>
    </row>
    <row r="88" spans="2:18" s="2" customFormat="1" ht="11.25">
      <c r="B88" s="53" t="s">
        <v>191</v>
      </c>
      <c r="C88" s="51" t="s">
        <v>128</v>
      </c>
      <c r="D88" s="2" t="s">
        <v>192</v>
      </c>
      <c r="E88" s="1">
        <v>130</v>
      </c>
      <c r="F88" s="1">
        <v>5032</v>
      </c>
      <c r="G88" s="27">
        <v>525839</v>
      </c>
      <c r="H88" s="27">
        <v>205077.21</v>
      </c>
      <c r="I88" s="37">
        <v>40708</v>
      </c>
      <c r="J88" s="37">
        <v>42004</v>
      </c>
      <c r="K88" s="37">
        <v>42004</v>
      </c>
      <c r="L88" s="24">
        <v>994</v>
      </c>
      <c r="M88" s="24" t="s">
        <v>117</v>
      </c>
      <c r="N88" s="38">
        <v>1296</v>
      </c>
      <c r="O88" s="38"/>
      <c r="P88" s="38"/>
      <c r="Q88" s="38"/>
      <c r="R88" s="38"/>
    </row>
    <row r="89" spans="2:18" s="2" customFormat="1" ht="11.25">
      <c r="B89" s="53" t="s">
        <v>193</v>
      </c>
      <c r="C89" s="51" t="s">
        <v>51</v>
      </c>
      <c r="D89" s="2" t="s">
        <v>194</v>
      </c>
      <c r="E89" s="1">
        <v>21</v>
      </c>
      <c r="F89" s="1">
        <v>328</v>
      </c>
      <c r="G89" s="27">
        <v>12254</v>
      </c>
      <c r="H89" s="27">
        <v>1225.4</v>
      </c>
      <c r="I89" s="37">
        <v>40694</v>
      </c>
      <c r="J89" s="37">
        <v>42004</v>
      </c>
      <c r="K89" s="37">
        <v>42004</v>
      </c>
      <c r="L89" s="24">
        <v>994</v>
      </c>
      <c r="M89" s="24" t="s">
        <v>68</v>
      </c>
      <c r="N89" s="38">
        <v>1310</v>
      </c>
      <c r="O89" s="38"/>
      <c r="P89" s="38"/>
      <c r="Q89" s="38"/>
      <c r="R89" s="38"/>
    </row>
    <row r="90" spans="2:18" s="2" customFormat="1" ht="11.25">
      <c r="B90" s="53" t="s">
        <v>195</v>
      </c>
      <c r="C90" s="51" t="s">
        <v>51</v>
      </c>
      <c r="D90" s="2" t="s">
        <v>196</v>
      </c>
      <c r="E90" s="1">
        <v>50</v>
      </c>
      <c r="F90" s="1">
        <v>1004</v>
      </c>
      <c r="G90" s="27">
        <v>38228.1</v>
      </c>
      <c r="H90" s="27">
        <v>3822.81</v>
      </c>
      <c r="I90" s="37">
        <v>40694</v>
      </c>
      <c r="J90" s="37">
        <v>42004</v>
      </c>
      <c r="K90" s="37">
        <v>42004</v>
      </c>
      <c r="L90" s="24">
        <v>994</v>
      </c>
      <c r="M90" s="24" t="s">
        <v>68</v>
      </c>
      <c r="N90" s="38">
        <v>1310</v>
      </c>
      <c r="O90" s="38"/>
      <c r="P90" s="38"/>
      <c r="Q90" s="38"/>
      <c r="R90" s="38"/>
    </row>
    <row r="91" spans="2:18" s="2" customFormat="1" ht="11.25">
      <c r="B91" s="53" t="s">
        <v>197</v>
      </c>
      <c r="C91" s="51" t="s">
        <v>51</v>
      </c>
      <c r="D91" s="2" t="s">
        <v>198</v>
      </c>
      <c r="E91" s="1">
        <v>181</v>
      </c>
      <c r="F91" s="1">
        <v>984.8</v>
      </c>
      <c r="G91" s="27">
        <v>87849.36</v>
      </c>
      <c r="H91" s="27">
        <v>8784.94</v>
      </c>
      <c r="I91" s="37">
        <v>40829</v>
      </c>
      <c r="J91" s="37">
        <v>42004</v>
      </c>
      <c r="K91" s="37">
        <v>42004</v>
      </c>
      <c r="L91" s="24">
        <v>994</v>
      </c>
      <c r="M91" s="24" t="s">
        <v>140</v>
      </c>
      <c r="N91" s="38">
        <v>1175</v>
      </c>
      <c r="O91" s="38"/>
      <c r="P91" s="38"/>
      <c r="Q91" s="38"/>
      <c r="R91" s="38"/>
    </row>
    <row r="92" spans="2:18" s="2" customFormat="1" ht="11.25">
      <c r="B92" s="53" t="s">
        <v>199</v>
      </c>
      <c r="C92" s="51" t="s">
        <v>51</v>
      </c>
      <c r="D92" s="2" t="s">
        <v>200</v>
      </c>
      <c r="E92" s="1">
        <v>69</v>
      </c>
      <c r="F92" s="1">
        <v>1330.5</v>
      </c>
      <c r="G92" s="27">
        <v>38557.75</v>
      </c>
      <c r="H92" s="27">
        <v>3855.78</v>
      </c>
      <c r="I92" s="37">
        <v>40708</v>
      </c>
      <c r="J92" s="37">
        <v>42004</v>
      </c>
      <c r="K92" s="37">
        <v>42004</v>
      </c>
      <c r="L92" s="24">
        <v>994</v>
      </c>
      <c r="M92" s="24" t="s">
        <v>201</v>
      </c>
      <c r="N92" s="38">
        <v>1296</v>
      </c>
      <c r="O92" s="38"/>
      <c r="P92" s="38"/>
      <c r="Q92" s="38"/>
      <c r="R92" s="38"/>
    </row>
    <row r="93" spans="2:18" s="2" customFormat="1" ht="11.25">
      <c r="B93" s="53" t="s">
        <v>202</v>
      </c>
      <c r="C93" s="51" t="s">
        <v>51</v>
      </c>
      <c r="D93" s="2" t="s">
        <v>203</v>
      </c>
      <c r="E93" s="1">
        <v>86</v>
      </c>
      <c r="F93" s="1">
        <v>684</v>
      </c>
      <c r="G93" s="27">
        <v>43613.75</v>
      </c>
      <c r="H93" s="27">
        <v>4361.38</v>
      </c>
      <c r="I93" s="37">
        <v>40829</v>
      </c>
      <c r="J93" s="37">
        <v>42004</v>
      </c>
      <c r="K93" s="37">
        <v>42004</v>
      </c>
      <c r="L93" s="24">
        <v>994</v>
      </c>
      <c r="M93" s="24" t="s">
        <v>68</v>
      </c>
      <c r="N93" s="38">
        <v>1175</v>
      </c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2012-04-13T19:24:22Z</dcterms:modified>
  <cp:category/>
  <cp:version/>
  <cp:contentType/>
  <cp:contentStatus/>
</cp:coreProperties>
</file>