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<sst xmlns="http://schemas.openxmlformats.org/spreadsheetml/2006/main" count="2708" uniqueCount="1483">
  <si>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</si>
  <si>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</si>
  <si>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</si>
  <si>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</si>
  <si>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</si>
  <si>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</si>
  <si>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</si>
  <si>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</si>
  <si>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</si>
  <si>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</si>
  <si>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</si>
  <si>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</si>
  <si>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</si>
  <si>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</si>
  <si>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</si>
  <si>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</si>
  <si>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</si>
  <si>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630250401</t>
  </si>
  <si>
    <t xml:space="preserve">LONG STONEY RED               </t>
  </si>
  <si>
    <t>730070301</t>
  </si>
  <si>
    <t xml:space="preserve">M-115 RED PINE                </t>
  </si>
  <si>
    <t>610750402</t>
  </si>
  <si>
    <t xml:space="preserve">MAPLE ROAD HARDWOOD           </t>
  </si>
  <si>
    <t>610490401</t>
  </si>
  <si>
    <t xml:space="preserve">MAYFIELD JACK                 </t>
  </si>
  <si>
    <t>610390301</t>
  </si>
  <si>
    <t xml:space="preserve">MUSKRAT ROAD RED PINE         </t>
  </si>
  <si>
    <t>610460401</t>
  </si>
  <si>
    <t xml:space="preserve">PIGEON PINE                   </t>
  </si>
  <si>
    <t>610510401</t>
  </si>
  <si>
    <t xml:space="preserve">PREDATOR PINE                 </t>
  </si>
  <si>
    <t>610230401</t>
  </si>
  <si>
    <t xml:space="preserve">RED FACE           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</si>
  <si>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</si>
  <si>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</si>
  <si>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</si>
  <si>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</si>
  <si>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</si>
  <si>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</si>
  <si>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</si>
  <si>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</si>
  <si>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</si>
  <si>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</si>
  <si>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</si>
  <si>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</si>
  <si>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</si>
  <si>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</si>
  <si>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</si>
  <si>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</si>
  <si>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</si>
  <si>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</si>
  <si>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</si>
  <si>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</si>
  <si>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</si>
  <si>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</si>
  <si>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</si>
  <si>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630240401</t>
  </si>
  <si>
    <t xml:space="preserve">WUOTILA ASPEN                 </t>
  </si>
  <si>
    <t>520010401</t>
  </si>
  <si>
    <t xml:space="preserve">GOOD TIME OAK                 </t>
  </si>
  <si>
    <t>520060401</t>
  </si>
  <si>
    <t xml:space="preserve">LAST DANCE RED PINE           </t>
  </si>
  <si>
    <t>520030401</t>
  </si>
  <si>
    <t xml:space="preserve">WAPITI PATH RED PINE          </t>
  </si>
  <si>
    <t>521080401</t>
  </si>
  <si>
    <t xml:space="preserve">123 MALONEY HARDWOOD          </t>
  </si>
  <si>
    <t>720180301</t>
  </si>
  <si>
    <t xml:space="preserve">ARTILLARY TRAIL OAK           </t>
  </si>
  <si>
    <t>730040401</t>
  </si>
  <si>
    <t xml:space="preserve">BARREL ASPEN    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</si>
  <si>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</si>
  <si>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</si>
  <si>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</si>
  <si>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</si>
  <si>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</si>
  <si>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</si>
  <si>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</si>
  <si>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</si>
  <si>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</si>
  <si>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</si>
  <si>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</si>
  <si>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</si>
  <si>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540140401</t>
  </si>
  <si>
    <t xml:space="preserve">BRUSH CREEK BLUES             </t>
  </si>
  <si>
    <t>720240401</t>
  </si>
  <si>
    <t xml:space="preserve">BUCKS JACK PINE               </t>
  </si>
  <si>
    <t>730090301</t>
  </si>
  <si>
    <t xml:space="preserve">C 10 R/W PINE        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</si>
  <si>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</si>
  <si>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</si>
  <si>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</si>
  <si>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</si>
  <si>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</si>
  <si>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</si>
  <si>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720300401</t>
  </si>
  <si>
    <t xml:space="preserve">EAST 7 MILE ASPEN             </t>
  </si>
  <si>
    <t>720130301</t>
  </si>
  <si>
    <t xml:space="preserve">FIELD OFFICE OAK              </t>
  </si>
  <si>
    <t>540020301</t>
  </si>
  <si>
    <t xml:space="preserve">GREEN'S OAK TRAIL ASPEN       </t>
  </si>
  <si>
    <t>720420301</t>
  </si>
  <si>
    <t xml:space="preserve">HIRED GUNS ASPEN JACK MIX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</si>
  <si>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</si>
  <si>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</si>
  <si>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</si>
  <si>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</si>
  <si>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</si>
  <si>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</si>
  <si>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540030301</t>
  </si>
  <si>
    <t xml:space="preserve">LOON LAKE PINE                </t>
  </si>
  <si>
    <t>720470401</t>
  </si>
  <si>
    <t xml:space="preserve">MEDIOCRE MIX                  </t>
  </si>
  <si>
    <t>610100401</t>
  </si>
  <si>
    <t xml:space="preserve">MUD LAKE PINE   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</si>
  <si>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</si>
  <si>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</si>
  <si>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</si>
  <si>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</si>
  <si>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</si>
  <si>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</si>
  <si>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</si>
  <si>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</si>
  <si>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</si>
  <si>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</si>
  <si>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</si>
  <si>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</si>
  <si>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</si>
  <si>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</si>
  <si>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610010401</t>
  </si>
  <si>
    <t xml:space="preserve">PRIEST LAKE RED PINE          </t>
  </si>
  <si>
    <t>521050401</t>
  </si>
  <si>
    <t xml:space="preserve">RAMSHACKLE RED PINE           </t>
  </si>
  <si>
    <t>720370401</t>
  </si>
  <si>
    <t xml:space="preserve">RED PINE DIVIDE               </t>
  </si>
  <si>
    <t>520040401</t>
  </si>
  <si>
    <t xml:space="preserve">RFFP RED PINE                 </t>
  </si>
  <si>
    <t>720180401</t>
  </si>
  <si>
    <t xml:space="preserve">SCRANNEL JACK PINE            </t>
  </si>
  <si>
    <t>521160201</t>
  </si>
  <si>
    <t xml:space="preserve">SKILLET TOO HARDWOOD          </t>
  </si>
  <si>
    <t>530030401</t>
  </si>
  <si>
    <t xml:space="preserve">THE ROCK HARDWOODS            </t>
  </si>
  <si>
    <t>720440401</t>
  </si>
  <si>
    <t xml:space="preserve">VARIABLE JACK                 </t>
  </si>
  <si>
    <t>720170401</t>
  </si>
  <si>
    <t xml:space="preserve">VOLCANO OAK                   </t>
  </si>
  <si>
    <t>530150301</t>
  </si>
  <si>
    <t xml:space="preserve">WEST FISHERMAN HARDWOOD       </t>
  </si>
  <si>
    <t xml:space="preserve">ADVANCED FORESTRY CORP        </t>
  </si>
  <si>
    <t>610020401</t>
  </si>
  <si>
    <t xml:space="preserve">WOOD ROAD MIX                 </t>
  </si>
  <si>
    <t>730230301</t>
  </si>
  <si>
    <t xml:space="preserve">GRIM OAK RIDGES               </t>
  </si>
  <si>
    <t>720140301</t>
  </si>
  <si>
    <t xml:space="preserve">MILITARY &amp; KING ROAD OAK      </t>
  </si>
  <si>
    <t>610620301</t>
  </si>
  <si>
    <t xml:space="preserve">MY LAST SALE                  </t>
  </si>
  <si>
    <t>730340402</t>
  </si>
  <si>
    <t xml:space="preserve">RIVER ASPEN                   </t>
  </si>
  <si>
    <t xml:space="preserve">DOUG LOOSE                         </t>
  </si>
  <si>
    <t>521100401</t>
  </si>
  <si>
    <t xml:space="preserve">TRAIN KEPT A ROLLIN' ASPEN    </t>
  </si>
  <si>
    <t>630300401</t>
  </si>
  <si>
    <t xml:space="preserve">15 RD. ASPEN                  </t>
  </si>
  <si>
    <t>730120401</t>
  </si>
  <si>
    <t xml:space="preserve">C65 JACK       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</si>
  <si>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</si>
  <si>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</si>
  <si>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</si>
  <si>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</si>
  <si>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</si>
  <si>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</si>
  <si>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630260401</t>
  </si>
  <si>
    <t xml:space="preserve">M-37 ASPEN                    </t>
  </si>
  <si>
    <t>730080401</t>
  </si>
  <si>
    <t xml:space="preserve">MB ASPEN                      </t>
  </si>
  <si>
    <t>540210101</t>
  </si>
  <si>
    <t xml:space="preserve">REPUBLIC POP 16               </t>
  </si>
  <si>
    <t>730130301</t>
  </si>
  <si>
    <t xml:space="preserve">WILDWOOD ASPEN                </t>
  </si>
  <si>
    <t>710260401</t>
  </si>
  <si>
    <t xml:space="preserve">BLOCK 1173                    </t>
  </si>
  <si>
    <t>710280401</t>
  </si>
  <si>
    <t xml:space="preserve">BLOCK 1175                    </t>
  </si>
  <si>
    <t>730170401</t>
  </si>
  <si>
    <t xml:space="preserve">CURTIS ASPEN                  </t>
  </si>
  <si>
    <t>521140401</t>
  </si>
  <si>
    <t xml:space="preserve">INTERGALACTIC ASPEN           </t>
  </si>
  <si>
    <t>610380301</t>
  </si>
  <si>
    <t xml:space="preserve">MUSKRAT ROAD HARDWOODS        </t>
  </si>
  <si>
    <t>610180301</t>
  </si>
  <si>
    <t xml:space="preserve">SMITHVILLE ASPEN              </t>
  </si>
  <si>
    <t>710060401</t>
  </si>
  <si>
    <t xml:space="preserve">BLOCK 1153                    </t>
  </si>
  <si>
    <t>720200301</t>
  </si>
  <si>
    <t xml:space="preserve">CICADA OAK                    </t>
  </si>
  <si>
    <t>720240301</t>
  </si>
  <si>
    <t xml:space="preserve">HILLY BUT NICE OAK            </t>
  </si>
  <si>
    <t>521190401</t>
  </si>
  <si>
    <t xml:space="preserve">HOLY HANNAH HARDWOOD          </t>
  </si>
  <si>
    <t>521230301</t>
  </si>
  <si>
    <t xml:space="preserve">LITTLE HELPER HARDWOOD        </t>
  </si>
  <si>
    <t>540320301</t>
  </si>
  <si>
    <t xml:space="preserve">MUSHROOM POP                  </t>
  </si>
  <si>
    <t xml:space="preserve">                                  as of November 12,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</si>
  <si>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</si>
  <si>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</si>
  <si>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</si>
  <si>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</si>
  <si>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</si>
  <si>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</si>
  <si>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</si>
  <si>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</si>
  <si>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</si>
  <si>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</si>
  <si>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</si>
  <si>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</si>
  <si>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</si>
  <si>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</si>
  <si>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</si>
  <si>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</si>
  <si>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</si>
  <si>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</si>
  <si>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</si>
  <si>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</si>
  <si>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</si>
  <si>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</si>
  <si>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</si>
  <si>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</si>
  <si>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</si>
  <si>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</si>
  <si>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</si>
  <si>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</si>
  <si>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</si>
  <si>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</si>
  <si>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</si>
  <si>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</si>
  <si>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</si>
  <si>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</si>
  <si>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</si>
  <si>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</si>
  <si>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</si>
  <si>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</si>
  <si>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</si>
  <si>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</si>
  <si>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</si>
  <si>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</si>
  <si>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</si>
  <si>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</si>
  <si>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</si>
  <si>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</si>
  <si>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</si>
  <si>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</si>
  <si>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</si>
  <si>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</si>
  <si>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</si>
  <si>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</si>
  <si>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</si>
  <si>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</si>
  <si>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</si>
  <si>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</si>
  <si>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</si>
  <si>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</si>
  <si>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</si>
  <si>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</si>
  <si>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</si>
  <si>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720160202</t>
  </si>
  <si>
    <t xml:space="preserve">RANGE 40 OAK SALVAGE          </t>
  </si>
  <si>
    <t xml:space="preserve">AJD FOR/PRO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</si>
  <si>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</si>
  <si>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</si>
  <si>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</si>
  <si>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</si>
  <si>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</si>
  <si>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</si>
  <si>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630160101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</si>
  <si>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</si>
  <si>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</si>
  <si>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</si>
  <si>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</si>
  <si>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</si>
  <si>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610500201</t>
  </si>
  <si>
    <t xml:space="preserve">6 POINT JACK                  </t>
  </si>
  <si>
    <t xml:space="preserve">NORTHERN TIMBERLANDS          </t>
  </si>
  <si>
    <t>630140201</t>
  </si>
  <si>
    <t xml:space="preserve">EACHWAY RED PINE              </t>
  </si>
  <si>
    <t xml:space="preserve">DAN BUNDY LOGGING INC.        </t>
  </si>
  <si>
    <t>530110201</t>
  </si>
  <si>
    <t xml:space="preserve">LOST LAKE ASPEN BLOCK         </t>
  </si>
  <si>
    <t>530100101</t>
  </si>
  <si>
    <t xml:space="preserve">NORTH ELK VIEW PINE           </t>
  </si>
  <si>
    <t xml:space="preserve">TONY HYDROLAKE LEASING &amp; SERVICE   </t>
  </si>
  <si>
    <t>610020301</t>
  </si>
  <si>
    <t xml:space="preserve">RE-ADVERTISED SMITH RD ASPEN  </t>
  </si>
  <si>
    <t xml:space="preserve">S.D.WARREN SERVICES CO        </t>
  </si>
  <si>
    <t>540240101</t>
  </si>
  <si>
    <t xml:space="preserve">SCIAN CAM                     </t>
  </si>
  <si>
    <t>630620101</t>
  </si>
  <si>
    <t xml:space="preserve">A &amp; R JACKPINE                </t>
  </si>
  <si>
    <t>610700202</t>
  </si>
  <si>
    <t xml:space="preserve">BEAVER SALVAGE                </t>
  </si>
  <si>
    <t xml:space="preserve">LOBUR, JAMES                  </t>
  </si>
  <si>
    <t>710150201</t>
  </si>
  <si>
    <t xml:space="preserve">BLOCK 1082                    </t>
  </si>
  <si>
    <t xml:space="preserve">WILLSIE LUMBER COMPANY        </t>
  </si>
  <si>
    <t>610250302</t>
  </si>
  <si>
    <t xml:space="preserve">HOLLY ROAD HARDWOODS          </t>
  </si>
  <si>
    <t xml:space="preserve">JEFF KLEEMAN                       </t>
  </si>
  <si>
    <t>720240201</t>
  </si>
  <si>
    <t xml:space="preserve">POST ROAD HARDWOODS           </t>
  </si>
  <si>
    <t xml:space="preserve">NORTHWEST HARDWOODS           </t>
  </si>
  <si>
    <t>730210101</t>
  </si>
  <si>
    <t xml:space="preserve">SCATTERED OAK                 </t>
  </si>
  <si>
    <t xml:space="preserve">MIKE PORTER                        </t>
  </si>
  <si>
    <t>521140201</t>
  </si>
  <si>
    <t xml:space="preserve">SPACKLE RED PINE              </t>
  </si>
  <si>
    <t xml:space="preserve">BELL TIMBER INC               </t>
  </si>
  <si>
    <t>730459901</t>
  </si>
  <si>
    <t xml:space="preserve">SQUARE D SALE                 </t>
  </si>
  <si>
    <t xml:space="preserve">T.R. TIMBER COMPANY           </t>
  </si>
  <si>
    <t>610300201</t>
  </si>
  <si>
    <t xml:space="preserve">TAYLOR CREEK PINE             </t>
  </si>
  <si>
    <t xml:space="preserve">BLAKE FOREST PRODUCTS         </t>
  </si>
  <si>
    <t>610630201</t>
  </si>
  <si>
    <t xml:space="preserve">TITUS ROAD SOFTWOODS          </t>
  </si>
  <si>
    <t>540080101</t>
  </si>
  <si>
    <t xml:space="preserve">VERNAL PONDS POP 72           </t>
  </si>
  <si>
    <t>610380001</t>
  </si>
  <si>
    <t xml:space="preserve">BATTLE CREEK                  </t>
  </si>
  <si>
    <t xml:space="preserve">JAROCHE BROS.INC.             </t>
  </si>
  <si>
    <t>710280201</t>
  </si>
  <si>
    <t xml:space="preserve">BLOCK 1095                    </t>
  </si>
  <si>
    <t>610580001</t>
  </si>
  <si>
    <t xml:space="preserve">BLUE BEAR HILLS ASPEN         </t>
  </si>
  <si>
    <t xml:space="preserve">F.J. FLEES                         </t>
  </si>
  <si>
    <t>710240001</t>
  </si>
  <si>
    <t xml:space="preserve">BLOCK 1023                    </t>
  </si>
  <si>
    <t>610340201</t>
  </si>
  <si>
    <t xml:space="preserve">JAXON ASPEN                   </t>
  </si>
  <si>
    <t xml:space="preserve">PACKAGING CORP. OF AMERICA    </t>
  </si>
  <si>
    <t>710050301</t>
  </si>
  <si>
    <t xml:space="preserve">BLOCK 1110                    </t>
  </si>
  <si>
    <t xml:space="preserve">MID MICHIGAN LOGGING          </t>
  </si>
  <si>
    <t>710300201</t>
  </si>
  <si>
    <t xml:space="preserve">BLOCK 1096                    </t>
  </si>
  <si>
    <t xml:space="preserve">SHAWN MUMA LOGGING, INC.      </t>
  </si>
  <si>
    <t>720330101</t>
  </si>
  <si>
    <t xml:space="preserve">7 MILE PINE                   </t>
  </si>
  <si>
    <t xml:space="preserve">LEON CORLEW                        </t>
  </si>
  <si>
    <t>730320101</t>
  </si>
  <si>
    <t xml:space="preserve">BEAR CREEK HARVEST            </t>
  </si>
  <si>
    <t>710190001</t>
  </si>
  <si>
    <t xml:space="preserve">BLOCK 1018                    </t>
  </si>
  <si>
    <t>710280101</t>
  </si>
  <si>
    <t xml:space="preserve">BLOCK 1053                    </t>
  </si>
  <si>
    <t>710170201</t>
  </si>
  <si>
    <t xml:space="preserve">BLOCK 1084                    </t>
  </si>
  <si>
    <t>530030201</t>
  </si>
  <si>
    <t xml:space="preserve">BLUE CHAIR BLOCK              </t>
  </si>
  <si>
    <t>630900102</t>
  </si>
  <si>
    <t xml:space="preserve">BORN AGAIN ASPEN              </t>
  </si>
  <si>
    <t xml:space="preserve">PARK, CHRIS                   </t>
  </si>
  <si>
    <t>540180101</t>
  </si>
  <si>
    <t xml:space="preserve">CC VOYER                      </t>
  </si>
  <si>
    <t xml:space="preserve">HILLMAN POWER COMPANY         </t>
  </si>
  <si>
    <t>540190201</t>
  </si>
  <si>
    <t xml:space="preserve">CHESTNUT SIDED POP            </t>
  </si>
  <si>
    <t xml:space="preserve">CORDES, RICHARD               </t>
  </si>
  <si>
    <t>530110101</t>
  </si>
  <si>
    <t xml:space="preserve">CLOVER ROAD HARDWOOD          </t>
  </si>
  <si>
    <t>520230201</t>
  </si>
  <si>
    <t xml:space="preserve">CORMORANT MIX                 </t>
  </si>
  <si>
    <t>720490101</t>
  </si>
  <si>
    <t xml:space="preserve">COTE CAME THIN BLOCK          </t>
  </si>
  <si>
    <t>530050201</t>
  </si>
  <si>
    <t xml:space="preserve">COUNTY LINE RED PINE          </t>
  </si>
  <si>
    <t>720480201</t>
  </si>
  <si>
    <t xml:space="preserve">DEER BLIND RED PINE           </t>
  </si>
  <si>
    <t xml:space="preserve">G &amp; G FOREST PRODUCTS         </t>
  </si>
  <si>
    <t>610530101</t>
  </si>
  <si>
    <t xml:space="preserve">DEVIL CREEK OAK               </t>
  </si>
  <si>
    <t xml:space="preserve">WHEELER'S WOLF LAKE SAWMILL   </t>
  </si>
  <si>
    <t>520210001</t>
  </si>
  <si>
    <t xml:space="preserve">DUNEBUGGY HILL OAK            </t>
  </si>
  <si>
    <t xml:space="preserve">RUST WOOD PRODUCTS, INC.      </t>
  </si>
  <si>
    <t>540030402</t>
  </si>
  <si>
    <t xml:space="preserve">EDGAR TRAIL                   </t>
  </si>
  <si>
    <t xml:space="preserve">HOWARD EDGAR                         </t>
  </si>
  <si>
    <t>520219901</t>
  </si>
  <si>
    <t xml:space="preserve">F-14 SPRUCE                   </t>
  </si>
  <si>
    <t>540280201</t>
  </si>
  <si>
    <t xml:space="preserve">FAWN LAKE JACK                </t>
  </si>
  <si>
    <t xml:space="preserve">SCHEPKE FOR/PRO               </t>
  </si>
  <si>
    <t>610600201</t>
  </si>
  <si>
    <t xml:space="preserve">FLETCHER RED                  </t>
  </si>
  <si>
    <t xml:space="preserve">MYERS LOGGING                 </t>
  </si>
  <si>
    <t>610200201</t>
  </si>
  <si>
    <t xml:space="preserve">GASFIELD HARDWOODS            </t>
  </si>
  <si>
    <t>520050001</t>
  </si>
  <si>
    <t xml:space="preserve">GAYLORD NORTH CONTRACT        </t>
  </si>
  <si>
    <t>610780201</t>
  </si>
  <si>
    <t xml:space="preserve">GOOSE CREEK RED               </t>
  </si>
  <si>
    <t>520040302</t>
  </si>
  <si>
    <t xml:space="preserve">GREEN'S TSI                   </t>
  </si>
  <si>
    <t xml:space="preserve">TIMOTHY GREEN                         </t>
  </si>
  <si>
    <t>520120101</t>
  </si>
  <si>
    <t xml:space="preserve">HOLMS ROAD ASPEN              </t>
  </si>
  <si>
    <t>530090301</t>
  </si>
  <si>
    <t xml:space="preserve">IN BETWEEN PINE               </t>
  </si>
  <si>
    <t xml:space="preserve">KASZUBOWSKI LOGGING           </t>
  </si>
  <si>
    <t>520160101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</si>
  <si>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</si>
  <si>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</si>
  <si>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</si>
  <si>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</si>
  <si>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</si>
  <si>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540320201</t>
  </si>
  <si>
    <t xml:space="preserve">LITTLE JACK                   </t>
  </si>
  <si>
    <t>720260101</t>
  </si>
  <si>
    <t xml:space="preserve">LOST LAKE MAPLE BLOCK         </t>
  </si>
  <si>
    <t>610570201</t>
  </si>
  <si>
    <t xml:space="preserve">LOST LAKE RED                 </t>
  </si>
  <si>
    <t xml:space="preserve">WHITEHOUSE HARDWOODS INC      </t>
  </si>
  <si>
    <t>720450101</t>
  </si>
  <si>
    <t xml:space="preserve">MANY FOX HOLE BLOCK           </t>
  </si>
  <si>
    <t xml:space="preserve">CHRIS MUMA                          </t>
  </si>
  <si>
    <t>730070101</t>
  </si>
  <si>
    <t xml:space="preserve">MOLASSES DIVIDE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</si>
  <si>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</si>
  <si>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</si>
  <si>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</si>
  <si>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</si>
  <si>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</si>
  <si>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540010201</t>
  </si>
  <si>
    <t xml:space="preserve">ORCHARD LK JACK               </t>
  </si>
  <si>
    <t>520180201</t>
  </si>
  <si>
    <t xml:space="preserve">PHOENIX HARDWOODS             </t>
  </si>
  <si>
    <t>520020101</t>
  </si>
  <si>
    <t xml:space="preserve">PINNEY BRIDGE HARDWOODS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</si>
  <si>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</si>
  <si>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</si>
  <si>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</si>
  <si>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</si>
  <si>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</si>
  <si>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520150101</t>
  </si>
  <si>
    <t xml:space="preserve">RACKET CREEK HARDWOODS        </t>
  </si>
  <si>
    <t>540310201</t>
  </si>
  <si>
    <t xml:space="preserve">RAINEY ASPEN                  </t>
  </si>
  <si>
    <t>630850101</t>
  </si>
  <si>
    <t xml:space="preserve">RAVEN TRAIL                   </t>
  </si>
  <si>
    <t xml:space="preserve">MICHAEL DELINE                        </t>
  </si>
  <si>
    <t>720470101</t>
  </si>
  <si>
    <t xml:space="preserve">RICHARDSON ROAD JACK PINE     </t>
  </si>
  <si>
    <t>720210101</t>
  </si>
  <si>
    <t xml:space="preserve">RUTH ROAD REMOVAL             </t>
  </si>
  <si>
    <t>610230201</t>
  </si>
  <si>
    <t xml:space="preserve">SMITH ROAD HARDWOODS          </t>
  </si>
  <si>
    <t>710430301</t>
  </si>
  <si>
    <t xml:space="preserve">SOCCER FIELD SALE             </t>
  </si>
  <si>
    <t xml:space="preserve">BISBALLE FOREST PRODUCTS      </t>
  </si>
  <si>
    <t>720010201</t>
  </si>
  <si>
    <t xml:space="preserve">STALEY KW BLOCK 2             </t>
  </si>
  <si>
    <t>530020201</t>
  </si>
  <si>
    <t xml:space="preserve">STURGEON PINE BLOCK           </t>
  </si>
  <si>
    <t>520080201</t>
  </si>
  <si>
    <t xml:space="preserve">SWAYBURY HARDWOODS            </t>
  </si>
  <si>
    <t>610620201</t>
  </si>
  <si>
    <t xml:space="preserve">WALLACE ROAD HARDWOODS        </t>
  </si>
  <si>
    <t>630910102</t>
  </si>
  <si>
    <t xml:space="preserve">WEST BRANCH ASPEN             </t>
  </si>
  <si>
    <t>521210201</t>
  </si>
  <si>
    <t xml:space="preserve">WEST NILE RED PINE            </t>
  </si>
  <si>
    <t>520120201</t>
  </si>
  <si>
    <t xml:space="preserve">WHO COOKS FOR YOU RED PINE    </t>
  </si>
  <si>
    <t xml:space="preserve">PAYLESS AG PRODUCTS           </t>
  </si>
  <si>
    <t>610100201</t>
  </si>
  <si>
    <t xml:space="preserve">BLUE LAKE EAST HARDWOODS      </t>
  </si>
  <si>
    <t>520060201</t>
  </si>
  <si>
    <t xml:space="preserve">SECTION 13 CREEK HARDWOODS    </t>
  </si>
  <si>
    <t>520030201</t>
  </si>
  <si>
    <t xml:space="preserve">TRESPASS ACRES                </t>
  </si>
  <si>
    <t>630390101</t>
  </si>
  <si>
    <t xml:space="preserve">123 HARDWOODS                 </t>
  </si>
  <si>
    <t>540030101</t>
  </si>
  <si>
    <t xml:space="preserve">3 COMP POP                    </t>
  </si>
  <si>
    <t xml:space="preserve">HILLMAN LUMBER PRODUCTS       </t>
  </si>
  <si>
    <t>610090201</t>
  </si>
  <si>
    <t xml:space="preserve">612 SOUTH HARDWOODS           </t>
  </si>
  <si>
    <t xml:space="preserve">BFP MANAGEMENT, INC.   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</si>
  <si>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</si>
  <si>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</si>
  <si>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</si>
  <si>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</si>
  <si>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</si>
  <si>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</si>
  <si>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630290201</t>
  </si>
  <si>
    <t xml:space="preserve">BLACKMAIL PINE &amp; OAK          </t>
  </si>
  <si>
    <t xml:space="preserve">MALBURG FOREST PRODUCTS, INC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</si>
  <si>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</si>
  <si>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</si>
  <si>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</si>
  <si>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</si>
  <si>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</si>
  <si>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</si>
  <si>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</si>
  <si>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</si>
  <si>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>710200201</t>
  </si>
  <si>
    <t xml:space="preserve">BLOCK 1087                    </t>
  </si>
  <si>
    <t>710330201</t>
  </si>
  <si>
    <t xml:space="preserve">BLOCK 1099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</si>
  <si>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</si>
  <si>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</si>
  <si>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</si>
  <si>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</si>
  <si>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</si>
  <si>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</si>
  <si>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</si>
  <si>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</si>
  <si>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</si>
  <si>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</si>
  <si>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</si>
  <si>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</si>
  <si>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</si>
  <si>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</si>
  <si>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</si>
  <si>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</si>
  <si>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</si>
  <si>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</si>
  <si>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</si>
  <si>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</si>
  <si>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</si>
  <si>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</si>
  <si>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</si>
  <si>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</si>
  <si>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</si>
  <si>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</si>
  <si>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</si>
  <si>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</si>
  <si>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</si>
  <si>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</si>
  <si>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</si>
  <si>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</si>
  <si>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A. LAMBERSON L.L.C.           </t>
  </si>
  <si>
    <t>610110201</t>
  </si>
  <si>
    <t xml:space="preserve">BLUE LAKE WEST HARDWOODS      </t>
  </si>
  <si>
    <t xml:space="preserve">ELENZ, INC   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</si>
  <si>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</si>
  <si>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</si>
  <si>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</si>
  <si>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</si>
  <si>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</si>
  <si>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</si>
  <si>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</si>
  <si>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610460101</t>
  </si>
  <si>
    <t xml:space="preserve">CLARK ROAD WARBLER            </t>
  </si>
  <si>
    <t>730250201</t>
  </si>
  <si>
    <t xml:space="preserve">COLEMAN ROAD HARVEST          </t>
  </si>
  <si>
    <t xml:space="preserve">TOTAL CHIPS COMPANY           </t>
  </si>
  <si>
    <t>720150201</t>
  </si>
  <si>
    <t>COMMINGLE AND PRIVATE LINE OAK</t>
  </si>
  <si>
    <t>521250201</t>
  </si>
  <si>
    <t xml:space="preserve">COMPT-144 CONTRACT            </t>
  </si>
  <si>
    <t>730130101</t>
  </si>
  <si>
    <t xml:space="preserve">COUNTY LINE SELECTION         </t>
  </si>
  <si>
    <t xml:space="preserve">YATES FOREST PRODUCTS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</si>
  <si>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</si>
  <si>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</si>
  <si>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</si>
  <si>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</si>
  <si>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</si>
  <si>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</si>
  <si>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</si>
  <si>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</si>
  <si>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</si>
  <si>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</si>
  <si>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</si>
  <si>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</si>
  <si>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</si>
  <si>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720350201</t>
  </si>
  <si>
    <t xml:space="preserve">F.O. JACK                     </t>
  </si>
  <si>
    <t>730030001</t>
  </si>
  <si>
    <t xml:space="preserve">FDS OAK                       </t>
  </si>
  <si>
    <t>720629901</t>
  </si>
  <si>
    <t xml:space="preserve">FIRING POINT 402 BLOCK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</si>
  <si>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</si>
  <si>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</si>
  <si>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</si>
  <si>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</si>
  <si>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</si>
  <si>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</si>
  <si>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</si>
  <si>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</si>
  <si>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</si>
  <si>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</si>
  <si>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</si>
  <si>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</si>
  <si>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</si>
  <si>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>610740201</t>
  </si>
  <si>
    <t xml:space="preserve">GRASS LAKE RED PINE           </t>
  </si>
  <si>
    <t>730210201</t>
  </si>
  <si>
    <t xml:space="preserve">GREENDALE PVT HARVEST         </t>
  </si>
  <si>
    <t>630120201</t>
  </si>
  <si>
    <t xml:space="preserve">HILLCLIMB VARIETY             </t>
  </si>
  <si>
    <t>630330101</t>
  </si>
  <si>
    <t xml:space="preserve">HORSE TROUGH OAK              </t>
  </si>
  <si>
    <t>720260201</t>
  </si>
  <si>
    <t xml:space="preserve">INFANTRY ENCAMPMENT           </t>
  </si>
  <si>
    <t>610500301</t>
  </si>
  <si>
    <t xml:space="preserve">ISLAND LAKE HARDWOOD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</si>
  <si>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</si>
  <si>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</si>
  <si>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</si>
  <si>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</si>
  <si>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</si>
  <si>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>720340201</t>
  </si>
  <si>
    <t xml:space="preserve">LANDFILL HARDWOOD             </t>
  </si>
  <si>
    <t>521130101</t>
  </si>
  <si>
    <t xml:space="preserve">LBW HARDWOODS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</si>
  <si>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</si>
  <si>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</si>
  <si>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</si>
  <si>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</si>
  <si>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</si>
  <si>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720660101</t>
  </si>
  <si>
    <t xml:space="preserve">MARK OAK ONLY BLOCK           </t>
  </si>
  <si>
    <t>540070201</t>
  </si>
  <si>
    <t xml:space="preserve">MEAFORD GRADE                 </t>
  </si>
  <si>
    <t xml:space="preserve">FINLEY FOREST PRODUCTS        </t>
  </si>
  <si>
    <t>630210101</t>
  </si>
  <si>
    <t xml:space="preserve">MOREY EAST ASPEN              </t>
  </si>
  <si>
    <t>720070201</t>
  </si>
  <si>
    <t xml:space="preserve">MORTAR RANGE ASPEN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</si>
  <si>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</si>
  <si>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</si>
  <si>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</si>
  <si>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</si>
  <si>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</si>
  <si>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</si>
  <si>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</si>
  <si>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</si>
  <si>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</si>
  <si>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</si>
  <si>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</si>
  <si>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</si>
  <si>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540180201</t>
  </si>
  <si>
    <t xml:space="preserve">OVEN BIRD POP                 </t>
  </si>
  <si>
    <t>610030301</t>
  </si>
  <si>
    <t xml:space="preserve">PHELPS ROAD ASPEN             </t>
  </si>
  <si>
    <t>730280101</t>
  </si>
  <si>
    <t xml:space="preserve">PINE SHAFT 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</si>
  <si>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</si>
  <si>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</si>
  <si>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</si>
  <si>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</si>
  <si>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</si>
  <si>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>610290201</t>
  </si>
  <si>
    <t xml:space="preserve">RE-AD SOUTH BRANCH JACK PINE  </t>
  </si>
  <si>
    <t>610640201</t>
  </si>
  <si>
    <t xml:space="preserve">RE-AD TITUS ROAD HARDWOODS    </t>
  </si>
  <si>
    <t>730120201</t>
  </si>
  <si>
    <t xml:space="preserve">RIDGE RUNNER              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</si>
  <si>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</si>
  <si>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</si>
  <si>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</si>
  <si>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</si>
  <si>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</si>
  <si>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</si>
  <si>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</si>
  <si>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</si>
  <si>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</si>
  <si>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>540100201</t>
  </si>
  <si>
    <t xml:space="preserve">SCENIC ROAD #3 POP            </t>
  </si>
  <si>
    <t xml:space="preserve">WATSON FOREST PRODUCTS        </t>
  </si>
  <si>
    <t>610660201</t>
  </si>
  <si>
    <t xml:space="preserve">SHOOTIN' RANGE ASPEN          </t>
  </si>
  <si>
    <t xml:space="preserve">BRUCE BUNDY                         </t>
  </si>
  <si>
    <t>610370301</t>
  </si>
  <si>
    <t xml:space="preserve">SMITHVILLE HARDWOODS          </t>
  </si>
  <si>
    <t xml:space="preserve">BRIAN ROTHIG                        </t>
  </si>
  <si>
    <t>630020201</t>
  </si>
  <si>
    <t xml:space="preserve">SPIKE HARDWOODS               </t>
  </si>
  <si>
    <t>730030201</t>
  </si>
  <si>
    <t xml:space="preserve">STOWELL ROAD ACCESS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</si>
  <si>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</si>
  <si>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</si>
  <si>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</si>
  <si>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</si>
  <si>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</si>
  <si>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720500201</t>
  </si>
  <si>
    <t xml:space="preserve">TWO AGE JACK ASPEN            </t>
  </si>
  <si>
    <t>540220201</t>
  </si>
  <si>
    <t xml:space="preserve">TWO SQUARE                    </t>
  </si>
  <si>
    <t xml:space="preserve">BROWNS WOOD PRODUCTS          </t>
  </si>
  <si>
    <t>730270001</t>
  </si>
  <si>
    <t xml:space="preserve">UFO HARVEST                   </t>
  </si>
  <si>
    <t>720440201</t>
  </si>
  <si>
    <t xml:space="preserve">WAKELEY BRIDGE BLOCK          </t>
  </si>
  <si>
    <t>720310201</t>
  </si>
  <si>
    <t xml:space="preserve">WELL SITE RED PINE            </t>
  </si>
  <si>
    <t xml:space="preserve">BIEWER SAWMILL INC            </t>
  </si>
  <si>
    <t>521300101</t>
  </si>
  <si>
    <t xml:space="preserve">WHOLE LOTTA ASPEN             </t>
  </si>
  <si>
    <t>630820101</t>
  </si>
  <si>
    <t xml:space="preserve">WILLY-NILLY HARDWOODS         </t>
  </si>
  <si>
    <t>610440201</t>
  </si>
  <si>
    <t xml:space="preserve">JACK PINE AIRSTRIP            </t>
  </si>
  <si>
    <t>630380201</t>
  </si>
  <si>
    <t xml:space="preserve">"17 SOUTH PART"               </t>
  </si>
  <si>
    <t>630250201</t>
  </si>
  <si>
    <t xml:space="preserve">23 ROAD MIX                   </t>
  </si>
  <si>
    <t>610820402</t>
  </si>
  <si>
    <t xml:space="preserve">612 HARDWOODS                 </t>
  </si>
  <si>
    <t xml:space="preserve">BERNARD SEELEY                        </t>
  </si>
  <si>
    <t>521010301</t>
  </si>
  <si>
    <t xml:space="preserve">AREA 51 ASPEN                 </t>
  </si>
  <si>
    <t>720010401</t>
  </si>
  <si>
    <t xml:space="preserve">BEAVER TESTED ASPEN APPROVED  </t>
  </si>
  <si>
    <t>610790201</t>
  </si>
  <si>
    <t xml:space="preserve">BEECH ROAD ASPEN              </t>
  </si>
  <si>
    <t xml:space="preserve">ROTHIG FOREST PRODUCTS, INC.  </t>
  </si>
  <si>
    <t>520140201</t>
  </si>
  <si>
    <t xml:space="preserve">BIG BIRD JACKPINE             </t>
  </si>
  <si>
    <t>710050201</t>
  </si>
  <si>
    <t xml:space="preserve">BLOCK 1072                   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</si>
  <si>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</si>
  <si>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</si>
  <si>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</si>
  <si>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</si>
  <si>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</si>
  <si>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720210401</t>
  </si>
  <si>
    <t xml:space="preserve">BUNCHER VS. BUDWORM           </t>
  </si>
  <si>
    <t>720390201</t>
  </si>
  <si>
    <t xml:space="preserve">CEMENTARY ASPEN               </t>
  </si>
  <si>
    <t xml:space="preserve">GEORGIA-PACIFIC CORP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</si>
  <si>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</si>
  <si>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</si>
  <si>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</si>
  <si>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</si>
  <si>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</si>
  <si>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</si>
  <si>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720050201</t>
  </si>
  <si>
    <t>COUNTY ROAD 608 OAK SHELTERWOO</t>
  </si>
  <si>
    <t>630170201</t>
  </si>
  <si>
    <t xml:space="preserve">DEAD HORSE BRIDGE JACK PINE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</si>
  <si>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</si>
  <si>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</si>
  <si>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</si>
  <si>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</si>
  <si>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</si>
  <si>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</si>
  <si>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730370101</t>
  </si>
  <si>
    <t xml:space="preserve">FLOODWOOD MEDLEY              </t>
  </si>
  <si>
    <t>530120201</t>
  </si>
  <si>
    <t xml:space="preserve">GOBBLER'S KNOB PINE           </t>
  </si>
  <si>
    <t>521060201</t>
  </si>
  <si>
    <t xml:space="preserve">GREGORY ASPEN                 </t>
  </si>
  <si>
    <t>730340101</t>
  </si>
  <si>
    <t xml:space="preserve">HALL'S GATE                   </t>
  </si>
  <si>
    <t>720680101</t>
  </si>
  <si>
    <t xml:space="preserve">HARVEST ASPEN-MAPLE BLOCK     </t>
  </si>
  <si>
    <t>630460101</t>
  </si>
  <si>
    <t xml:space="preserve">HAYMARSH ASPEN                </t>
  </si>
  <si>
    <t>610140301</t>
  </si>
  <si>
    <t xml:space="preserve">HAZE &amp; WALLIN RED             </t>
  </si>
  <si>
    <t>730380101</t>
  </si>
  <si>
    <t xml:space="preserve">HEIL HARVEST                  </t>
  </si>
  <si>
    <t>630240201</t>
  </si>
  <si>
    <t xml:space="preserve">HOPPING HUMMOCKS MIX          </t>
  </si>
  <si>
    <t>720060201</t>
  </si>
  <si>
    <t xml:space="preserve">HORSE TRAIL OAK SHELTERWOOD   </t>
  </si>
  <si>
    <t>540210201</t>
  </si>
  <si>
    <t xml:space="preserve">JACKGRASS                     </t>
  </si>
  <si>
    <t>GROSSMAN FOREST PRODUCTS, INC.</t>
  </si>
  <si>
    <t>530130101</t>
  </si>
  <si>
    <t xml:space="preserve">LLOYD LAKE HARDWOOD BLOCK     </t>
  </si>
  <si>
    <t>720170201</t>
  </si>
  <si>
    <t xml:space="preserve">MANISTEE RED PINE &amp; ASPEN     </t>
  </si>
  <si>
    <t>720250201</t>
  </si>
  <si>
    <t xml:space="preserve">MC ARTHUR ASPEN OAK           </t>
  </si>
  <si>
    <t>730230101</t>
  </si>
  <si>
    <t xml:space="preserve">MIXED BAG HARVEST             </t>
  </si>
  <si>
    <t>730060201</t>
  </si>
  <si>
    <t xml:space="preserve">MOSQUITO CROSSING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</si>
  <si>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</si>
  <si>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</si>
  <si>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</si>
  <si>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</si>
  <si>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</si>
  <si>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</si>
  <si>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630540101</t>
  </si>
  <si>
    <t xml:space="preserve">NELSON ASPEN                  </t>
  </si>
  <si>
    <t>730390101</t>
  </si>
  <si>
    <t xml:space="preserve">NORTH CLARE AVE               </t>
  </si>
  <si>
    <t>610760201</t>
  </si>
  <si>
    <t xml:space="preserve">OLD M-72 PINE                 </t>
  </si>
  <si>
    <t>530040101</t>
  </si>
  <si>
    <t xml:space="preserve">PINE GROVE MIX                </t>
  </si>
  <si>
    <t xml:space="preserve">GARY HASKILL FOREST PRODUCTS       </t>
  </si>
  <si>
    <t>540290101</t>
  </si>
  <si>
    <t xml:space="preserve">PLAINS HIGHWAY ASPEN          </t>
  </si>
  <si>
    <t>610210201</t>
  </si>
  <si>
    <t xml:space="preserve">POWERLINE ASPEN               </t>
  </si>
  <si>
    <t>540300301</t>
  </si>
  <si>
    <t xml:space="preserve">PYRAMID SCHEME ALPHA          </t>
  </si>
  <si>
    <t>630430201</t>
  </si>
  <si>
    <t xml:space="preserve">RED HAND HARDWOOD             </t>
  </si>
  <si>
    <t>610650201</t>
  </si>
  <si>
    <t xml:space="preserve">RYE ASPEN                     </t>
  </si>
  <si>
    <t>720080201</t>
  </si>
  <si>
    <t xml:space="preserve">SECOND LAKE ASPEN             </t>
  </si>
  <si>
    <t>540080201</t>
  </si>
  <si>
    <t xml:space="preserve">SECTION ONE REMOVAL           </t>
  </si>
  <si>
    <t>630160201</t>
  </si>
  <si>
    <t xml:space="preserve">SEVEN POINT ASPEN             </t>
  </si>
  <si>
    <t>610090301</t>
  </si>
  <si>
    <t xml:space="preserve">SPEEDWAY JACK                 </t>
  </si>
  <si>
    <t>610220301</t>
  </si>
  <si>
    <t xml:space="preserve">SPRINGBREAK WHITE             </t>
  </si>
  <si>
    <t>630410201</t>
  </si>
  <si>
    <t xml:space="preserve">STACKPOLE RED PINE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</si>
  <si>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</si>
  <si>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</si>
  <si>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</si>
  <si>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</si>
  <si>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</si>
  <si>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610350201</t>
  </si>
  <si>
    <t xml:space="preserve">TRAIL CAMP                    </t>
  </si>
  <si>
    <t>630100201</t>
  </si>
  <si>
    <t xml:space="preserve">TRUFFLE PINE        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</si>
  <si>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</si>
  <si>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</si>
  <si>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</si>
  <si>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</si>
  <si>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</si>
  <si>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</si>
  <si>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610240201</t>
  </si>
  <si>
    <t xml:space="preserve">WINTER COVEY                  </t>
  </si>
  <si>
    <t>610590301</t>
  </si>
  <si>
    <t xml:space="preserve">115 RED JACK                  </t>
  </si>
  <si>
    <t>610360201</t>
  </si>
  <si>
    <t xml:space="preserve">16 OAK                        </t>
  </si>
  <si>
    <t>630240301</t>
  </si>
  <si>
    <t xml:space="preserve">7 MILE WP    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</si>
  <si>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</si>
  <si>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</si>
  <si>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</si>
  <si>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</si>
  <si>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</si>
  <si>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</si>
  <si>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610350301</t>
  </si>
  <si>
    <t xml:space="preserve">BEAKED HAZEL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</si>
  <si>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</si>
  <si>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</si>
  <si>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</si>
  <si>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</si>
  <si>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</si>
  <si>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</si>
  <si>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</si>
  <si>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</si>
  <si>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</si>
  <si>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</si>
  <si>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</si>
  <si>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</si>
  <si>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</si>
  <si>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</si>
  <si>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</si>
  <si>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</si>
  <si>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</si>
  <si>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</si>
  <si>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</si>
  <si>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</si>
  <si>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</si>
  <si>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</si>
  <si>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</si>
  <si>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</si>
  <si>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</si>
  <si>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</si>
  <si>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</si>
  <si>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</si>
  <si>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</si>
  <si>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</si>
  <si>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</si>
  <si>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</si>
  <si>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</si>
  <si>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</si>
  <si>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</si>
  <si>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</si>
  <si>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</si>
  <si>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</si>
  <si>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</si>
  <si>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</si>
  <si>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</si>
  <si>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</si>
  <si>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</si>
  <si>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</si>
  <si>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</si>
  <si>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</si>
  <si>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</si>
  <si>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610550301</t>
  </si>
  <si>
    <t xml:space="preserve">DORMAN ROAD JACK PINE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</si>
  <si>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</si>
  <si>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</si>
  <si>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</si>
  <si>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</si>
  <si>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</si>
  <si>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</si>
  <si>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</si>
  <si>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>630200301</t>
  </si>
  <si>
    <t xml:space="preserve">FIFE LK CRK RP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</si>
  <si>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</si>
  <si>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</si>
  <si>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</si>
  <si>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</si>
  <si>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</si>
  <si>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</si>
  <si>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</si>
  <si>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</si>
  <si>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</si>
  <si>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610530201</t>
  </si>
  <si>
    <t xml:space="preserve">HOUND DOG HARDWOODS           </t>
  </si>
  <si>
    <t>630420201</t>
  </si>
  <si>
    <t xml:space="preserve">HUNT CLUB SALE                </t>
  </si>
  <si>
    <t>540230301</t>
  </si>
  <si>
    <t xml:space="preserve">I-70                          </t>
  </si>
  <si>
    <t>720430301</t>
  </si>
  <si>
    <t xml:space="preserve">KING ROAD JACK                </t>
  </si>
  <si>
    <t>610730201</t>
  </si>
  <si>
    <t xml:space="preserve">M-72 OAK                      </t>
  </si>
  <si>
    <t>610330301</t>
  </si>
  <si>
    <t xml:space="preserve">MANY SPURS   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</si>
  <si>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</si>
  <si>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</si>
  <si>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</si>
  <si>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</si>
  <si>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</si>
  <si>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</si>
  <si>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</si>
  <si>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</si>
  <si>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</si>
  <si>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</si>
  <si>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</si>
  <si>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</si>
  <si>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</si>
  <si>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</si>
  <si>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</si>
  <si>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</si>
  <si>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</si>
  <si>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</si>
  <si>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</si>
  <si>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</si>
  <si>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</si>
  <si>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</si>
  <si>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</si>
  <si>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</si>
  <si>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</si>
  <si>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</si>
  <si>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</si>
  <si>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</si>
  <si>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</si>
  <si>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</si>
  <si>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</si>
  <si>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</si>
  <si>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</si>
  <si>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</si>
  <si>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720380201</t>
  </si>
  <si>
    <t xml:space="preserve">SHABBY DEER BLIND BLOCK       </t>
  </si>
  <si>
    <t>630090301</t>
  </si>
  <si>
    <t xml:space="preserve">SQUIDWARD OAK                 </t>
  </si>
  <si>
    <t>540140101</t>
  </si>
  <si>
    <t xml:space="preserve">STOP 9                        </t>
  </si>
  <si>
    <t>610310301</t>
  </si>
  <si>
    <t xml:space="preserve">SUNSET TRAIL RED PINE         </t>
  </si>
  <si>
    <t>610430301</t>
  </si>
  <si>
    <t xml:space="preserve">TOWNSHIP ROAD RED             </t>
  </si>
  <si>
    <t>730170201</t>
  </si>
  <si>
    <t xml:space="preserve">TYLER KNIGHT                  </t>
  </si>
  <si>
    <t>610590101</t>
  </si>
  <si>
    <t xml:space="preserve">VALLEYVIEW HARDWOOD           </t>
  </si>
  <si>
    <t>720210201</t>
  </si>
  <si>
    <t xml:space="preserve">VIGOROUS OAK SMALL ACRE JACK  </t>
  </si>
  <si>
    <t>610480201</t>
  </si>
  <si>
    <t xml:space="preserve">WEIDENHAMER PINE              </t>
  </si>
  <si>
    <t>520200301</t>
  </si>
  <si>
    <t xml:space="preserve">JOBURG DETOUR PINE            </t>
  </si>
  <si>
    <t>520110301</t>
  </si>
  <si>
    <t xml:space="preserve">SAND LAKE RED PINE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</si>
  <si>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</si>
  <si>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</si>
  <si>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</si>
  <si>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</si>
  <si>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</si>
  <si>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>540160301</t>
  </si>
  <si>
    <t xml:space="preserve">23-23 ASPEN                   </t>
  </si>
  <si>
    <t>520190201</t>
  </si>
  <si>
    <t xml:space="preserve">3 &amp; 10 HARDWOODS            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</si>
  <si>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</si>
  <si>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</si>
  <si>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</si>
  <si>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</si>
  <si>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</si>
  <si>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</si>
  <si>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</si>
  <si>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</si>
  <si>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</si>
  <si>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</si>
  <si>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</si>
  <si>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</si>
  <si>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</si>
  <si>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610650301</t>
  </si>
  <si>
    <t xml:space="preserve">BARRAT ROAD                   </t>
  </si>
  <si>
    <t>610480301</t>
  </si>
  <si>
    <t xml:space="preserve">BEAR BEECH HARDWOOD           </t>
  </si>
  <si>
    <t>520250201</t>
  </si>
  <si>
    <t xml:space="preserve">BEAR RUN HARDWOODS            </t>
  </si>
  <si>
    <t>630350301</t>
  </si>
  <si>
    <t xml:space="preserve">BEE NIMBLE JACK               </t>
  </si>
  <si>
    <t>610560301</t>
  </si>
  <si>
    <t xml:space="preserve">BENTLEY ROAD REDPINE          </t>
  </si>
  <si>
    <t>720410301</t>
  </si>
  <si>
    <t xml:space="preserve">BISSONETTE 5 SPOT             </t>
  </si>
  <si>
    <t>710110301</t>
  </si>
  <si>
    <t xml:space="preserve">BLOCK 1116                    </t>
  </si>
  <si>
    <t>710230301</t>
  </si>
  <si>
    <t xml:space="preserve">BLOCK 1128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</si>
  <si>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</si>
  <si>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</si>
  <si>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</si>
  <si>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</si>
  <si>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</si>
  <si>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</si>
  <si>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</si>
  <si>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</si>
  <si>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</si>
  <si>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</si>
  <si>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</si>
  <si>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</si>
  <si>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</si>
  <si>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</si>
  <si>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</si>
  <si>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720470201</t>
  </si>
  <si>
    <t xml:space="preserve">COUNTY ROAD 608 RED PINE      </t>
  </si>
  <si>
    <t>521120301</t>
  </si>
  <si>
    <t xml:space="preserve">CUTTHROAT RED PINE 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</si>
  <si>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</si>
  <si>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</si>
  <si>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</si>
  <si>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</si>
  <si>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</si>
  <si>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</si>
  <si>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</si>
  <si>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</si>
  <si>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</si>
  <si>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610170301</t>
  </si>
  <si>
    <t xml:space="preserve">GAREY LAKE PINE               </t>
  </si>
  <si>
    <t>720360201</t>
  </si>
  <si>
    <t xml:space="preserve">GRANGER RED PINE              </t>
  </si>
  <si>
    <t>530160301</t>
  </si>
  <si>
    <t xml:space="preserve">GREEN'S LANDING ASPEN         </t>
  </si>
  <si>
    <t>730280201</t>
  </si>
  <si>
    <t xml:space="preserve">GUERNSEY ASPEN POCKETS        </t>
  </si>
  <si>
    <t>610400301</t>
  </si>
  <si>
    <t xml:space="preserve">HARMONY HARDWOOD              </t>
  </si>
  <si>
    <t>610540201</t>
  </si>
  <si>
    <t xml:space="preserve">HIGHLAND HARDWOOD             </t>
  </si>
  <si>
    <t>630030201</t>
  </si>
  <si>
    <t xml:space="preserve">JIM DANDY OAK    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</si>
  <si>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</si>
  <si>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</si>
  <si>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</si>
  <si>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</si>
  <si>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</si>
  <si>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</si>
  <si>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</si>
  <si>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530020301</t>
  </si>
  <si>
    <t xml:space="preserve">LONE BULL BLOCKS              </t>
  </si>
  <si>
    <t>520010301</t>
  </si>
  <si>
    <t xml:space="preserve">LOOKING GLASS HARDWOODS       </t>
  </si>
  <si>
    <t>720370301</t>
  </si>
  <si>
    <t xml:space="preserve">MANISTEE RIVER JACK           </t>
  </si>
  <si>
    <t>720140201</t>
  </si>
  <si>
    <t xml:space="preserve">MCARTHUR OAK BLOCK            </t>
  </si>
  <si>
    <t>630390301</t>
  </si>
  <si>
    <t xml:space="preserve">MUSKEGON JACK                 </t>
  </si>
  <si>
    <t>720090301</t>
  </si>
  <si>
    <t xml:space="preserve">MYSTIFIED OAK/ASPEN BLOCK     </t>
  </si>
  <si>
    <t>610830401</t>
  </si>
  <si>
    <t xml:space="preserve">NANCY PLACE HARDWOODS         </t>
  </si>
  <si>
    <t xml:space="preserve">NANCY BENDUSH                       </t>
  </si>
  <si>
    <t>540060301</t>
  </si>
  <si>
    <t xml:space="preserve">NORTH BEECH GROVE ASPEN       </t>
  </si>
  <si>
    <t>610680301</t>
  </si>
  <si>
    <t xml:space="preserve">NORTH OF THE LINE             </t>
  </si>
  <si>
    <t>720380302</t>
  </si>
  <si>
    <t xml:space="preserve">OAKALEY DOAKALEY OAK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</si>
  <si>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</si>
  <si>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</si>
  <si>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</si>
  <si>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</si>
  <si>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</si>
  <si>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</si>
  <si>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</si>
  <si>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</si>
  <si>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</si>
  <si>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</si>
  <si>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</si>
  <si>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</si>
  <si>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</si>
  <si>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</si>
  <si>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</si>
  <si>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</si>
  <si>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</si>
  <si>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</si>
  <si>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</si>
  <si>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</si>
  <si>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</si>
  <si>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</si>
  <si>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</si>
  <si>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</si>
  <si>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630370301</t>
  </si>
  <si>
    <t xml:space="preserve">ROLLWAYS RED PINE             </t>
  </si>
  <si>
    <t>530130301</t>
  </si>
  <si>
    <t xml:space="preserve">SAWDUST PILE ASPEN            </t>
  </si>
  <si>
    <t>610630301</t>
  </si>
  <si>
    <t xml:space="preserve">SHENBURN ROAD RED PINE        </t>
  </si>
  <si>
    <t>521170201</t>
  </si>
  <si>
    <t xml:space="preserve">SIMMER DOWN HARDWOOD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</si>
  <si>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</si>
  <si>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</si>
  <si>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</si>
  <si>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</si>
  <si>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</si>
  <si>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720110301</t>
  </si>
  <si>
    <t xml:space="preserve">TANK TRAIL OAK II             </t>
  </si>
  <si>
    <t xml:space="preserve">STUCKMAN TREE SERVICE         </t>
  </si>
  <si>
    <t>520160201</t>
  </si>
  <si>
    <t xml:space="preserve">THE OLD VERNOR'S SALE         </t>
  </si>
  <si>
    <t>610640301</t>
  </si>
  <si>
    <t xml:space="preserve">THOMPSONVILLE RED PINE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</si>
  <si>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</si>
  <si>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</si>
  <si>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</si>
  <si>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</si>
  <si>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</si>
  <si>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</si>
  <si>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</si>
  <si>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</si>
  <si>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</si>
  <si>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</si>
  <si>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</si>
  <si>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</si>
  <si>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</si>
  <si>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</si>
  <si>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</si>
  <si>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</si>
  <si>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</si>
  <si>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</si>
  <si>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</si>
  <si>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</si>
  <si>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</si>
  <si>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</si>
  <si>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</si>
  <si>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</si>
  <si>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730270301</t>
  </si>
  <si>
    <t xml:space="preserve">ARNOLD LAKE OAK               </t>
  </si>
  <si>
    <t>720070301</t>
  </si>
  <si>
    <t xml:space="preserve">ARTILLARY RANGE JACK PINE     </t>
  </si>
  <si>
    <t>720060301</t>
  </si>
  <si>
    <t xml:space="preserve">BALD HILL FIRE KW             </t>
  </si>
  <si>
    <t>720030301</t>
  </si>
  <si>
    <t xml:space="preserve">BALD HILL KW RED PINE         </t>
  </si>
  <si>
    <t>630500301</t>
  </si>
  <si>
    <t xml:space="preserve">BEAR BAIT PINE                </t>
  </si>
  <si>
    <t>540090201</t>
  </si>
  <si>
    <t xml:space="preserve">BLUE POP HARDWOOD             </t>
  </si>
  <si>
    <t xml:space="preserve">WEYERHAUSER                   </t>
  </si>
  <si>
    <t>521110301</t>
  </si>
  <si>
    <t xml:space="preserve">BONAIRE ASPEN                 </t>
  </si>
  <si>
    <t>540200301</t>
  </si>
  <si>
    <t xml:space="preserve">BUMMER'S REMOVAL              </t>
  </si>
  <si>
    <t>730240201</t>
  </si>
  <si>
    <t xml:space="preserve">CENTERFIRE ASPEN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</si>
  <si>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</si>
  <si>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</si>
  <si>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</si>
  <si>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</si>
  <si>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</si>
  <si>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</si>
  <si>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</si>
  <si>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</si>
  <si>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</si>
  <si>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</si>
  <si>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720140401</t>
  </si>
  <si>
    <t xml:space="preserve">FLETCH CORNER JACK            </t>
  </si>
  <si>
    <t>540170301</t>
  </si>
  <si>
    <t xml:space="preserve">GLAWE ASPEN                   </t>
  </si>
  <si>
    <t>540040001</t>
  </si>
  <si>
    <t xml:space="preserve">JARVIS CORNER                 </t>
  </si>
  <si>
    <t>630510301</t>
  </si>
  <si>
    <t xml:space="preserve">KNOTABUG ASPEN                </t>
  </si>
  <si>
    <t>540330301</t>
  </si>
  <si>
    <t xml:space="preserve">LAKE 16 ASPEN                 </t>
  </si>
  <si>
    <t>630030401</t>
  </si>
  <si>
    <t xml:space="preserve">LONG ARM OAK                  </t>
  </si>
  <si>
    <t>610280301</t>
  </si>
  <si>
    <t xml:space="preserve">M-72 HARDWOODS                </t>
  </si>
  <si>
    <t>720490201</t>
  </si>
  <si>
    <t xml:space="preserve">MILITARY ASPEN                </t>
  </si>
  <si>
    <t>521290201</t>
  </si>
  <si>
    <t xml:space="preserve">MIXED BERGER                  </t>
  </si>
  <si>
    <t>540070401</t>
  </si>
  <si>
    <t xml:space="preserve">NETWORK 5 ALMOST              </t>
  </si>
  <si>
    <t xml:space="preserve">MAINVILLE, TOM                </t>
  </si>
  <si>
    <t>720250301</t>
  </si>
  <si>
    <t xml:space="preserve">ORIENTATION POINT OAK         </t>
  </si>
  <si>
    <t>630470301</t>
  </si>
  <si>
    <t xml:space="preserve">POTHOLE PINE                  </t>
  </si>
  <si>
    <t>720030402</t>
  </si>
  <si>
    <t xml:space="preserve">POWERLINE OAK       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</si>
  <si>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</si>
  <si>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</si>
  <si>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</si>
  <si>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</si>
  <si>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</si>
  <si>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</si>
  <si>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</si>
  <si>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</si>
  <si>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</si>
  <si>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</si>
  <si>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</si>
  <si>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</si>
  <si>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</si>
  <si>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</si>
  <si>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</si>
  <si>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</si>
  <si>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</si>
  <si>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</si>
  <si>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</si>
  <si>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</si>
  <si>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720370201</t>
  </si>
  <si>
    <t xml:space="preserve">SNOW HORSE OAK BLOCK          </t>
  </si>
  <si>
    <t>630340301</t>
  </si>
  <si>
    <t xml:space="preserve">SQUAWKING BLUEJAY             </t>
  </si>
  <si>
    <t>720120301</t>
  </si>
  <si>
    <t xml:space="preserve">STALEY LAKE ROAD HAWKS NEST   </t>
  </si>
  <si>
    <t>610300301</t>
  </si>
  <si>
    <t xml:space="preserve">SUNSET TRAIL ASPEN            </t>
  </si>
  <si>
    <t>610290301</t>
  </si>
  <si>
    <t xml:space="preserve">SUNSET TRAIL HARDWOODS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</si>
  <si>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</si>
  <si>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</si>
  <si>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</si>
  <si>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</si>
  <si>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</si>
  <si>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</si>
  <si>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</si>
  <si>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</si>
  <si>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</si>
  <si>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</si>
  <si>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</si>
  <si>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</si>
  <si>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730030301</t>
  </si>
  <si>
    <t xml:space="preserve">321 OLSON      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</si>
  <si>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</si>
  <si>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</si>
  <si>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</si>
  <si>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</si>
  <si>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</si>
  <si>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</si>
  <si>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</si>
  <si>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</si>
  <si>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</si>
  <si>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</si>
  <si>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</si>
  <si>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</si>
  <si>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</si>
  <si>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</si>
  <si>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</si>
  <si>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</si>
  <si>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</si>
  <si>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</si>
  <si>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</si>
  <si>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</si>
  <si>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</si>
  <si>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</si>
  <si>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</si>
  <si>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</si>
  <si>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</si>
  <si>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</si>
  <si>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</si>
  <si>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</si>
  <si>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</si>
  <si>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</si>
  <si>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</si>
  <si>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</si>
  <si>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</si>
  <si>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</si>
  <si>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610340401</t>
  </si>
  <si>
    <t xml:space="preserve">COMP. 23 SELECTION            </t>
  </si>
  <si>
    <t>521210301</t>
  </si>
  <si>
    <t xml:space="preserve">COMPARTMENT 182 CONTRACT      </t>
  </si>
  <si>
    <t>530010301</t>
  </si>
  <si>
    <t xml:space="preserve">COUNTY LINE HARDWOOD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</si>
  <si>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</si>
  <si>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</si>
  <si>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</si>
  <si>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</si>
  <si>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</si>
  <si>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</si>
  <si>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540180301</t>
  </si>
  <si>
    <t xml:space="preserve">EAGLE RED PINE                </t>
  </si>
  <si>
    <t>530100301</t>
  </si>
  <si>
    <t xml:space="preserve">ELKHORN PINE                  </t>
  </si>
  <si>
    <t>720120401</t>
  </si>
  <si>
    <t xml:space="preserve">FIGHTER PLANE ASPEN           </t>
  </si>
  <si>
    <t>720320301</t>
  </si>
  <si>
    <t xml:space="preserve">FIVE MILE DOG                 </t>
  </si>
  <si>
    <t>520180301</t>
  </si>
  <si>
    <t xml:space="preserve">FORSAKEN ASPEN                </t>
  </si>
  <si>
    <t xml:space="preserve">SOCHA FORESTRY, INC.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</si>
  <si>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</si>
  <si>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</si>
  <si>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</si>
  <si>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</si>
  <si>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</si>
  <si>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</si>
  <si>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</si>
  <si>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</si>
  <si>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</si>
  <si>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</si>
  <si>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</si>
  <si>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</si>
  <si>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</si>
  <si>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</si>
  <si>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530050401</t>
  </si>
  <si>
    <t xml:space="preserve">HUNTER HAVEN ASPEN            </t>
  </si>
  <si>
    <t>520120301</t>
  </si>
  <si>
    <t xml:space="preserve">KA-BOOM OAK SHELTERWOOD       </t>
  </si>
  <si>
    <t>720090401</t>
  </si>
  <si>
    <t xml:space="preserve">KP LAKE ASPEN                 </t>
  </si>
  <si>
    <t>530010401</t>
  </si>
  <si>
    <t xml:space="preserve">LEFTOVER ASPEN                </t>
  </si>
  <si>
    <t>540140201</t>
  </si>
  <si>
    <t xml:space="preserve">LOW BATTERY ASPEN             </t>
  </si>
  <si>
    <t>730120301</t>
  </si>
  <si>
    <t xml:space="preserve">LUCAS TO WARD                 </t>
  </si>
  <si>
    <t>630130401</t>
  </si>
  <si>
    <t xml:space="preserve">ONE TWENTY SIX MIX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</si>
  <si>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</si>
  <si>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</si>
  <si>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</si>
  <si>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</si>
  <si>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</si>
  <si>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</si>
  <si>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</si>
  <si>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</si>
  <si>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</si>
  <si>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</si>
  <si>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</si>
  <si>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</si>
  <si>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</si>
  <si>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</si>
  <si>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630070401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</si>
  <si>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</si>
  <si>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</si>
  <si>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</si>
  <si>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</si>
  <si>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</si>
  <si>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</si>
  <si>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720050401</t>
  </si>
  <si>
    <t xml:space="preserve">RESEARCH RED PINE             </t>
  </si>
  <si>
    <t>610390401</t>
  </si>
  <si>
    <t xml:space="preserve">ROLLOVER RED PINE             </t>
  </si>
  <si>
    <t>730330201</t>
  </si>
  <si>
    <t xml:space="preserve">SECORD ENDING                 </t>
  </si>
  <si>
    <t>530040401</t>
  </si>
  <si>
    <t xml:space="preserve">SHANGRILA PINE II             </t>
  </si>
  <si>
    <t>720070401</t>
  </si>
  <si>
    <t xml:space="preserve">SNOWMOBILE RED PINE           </t>
  </si>
  <si>
    <t>610370401</t>
  </si>
  <si>
    <t xml:space="preserve">SOUTH CARMEAN PINE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</si>
  <si>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</si>
  <si>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</si>
  <si>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</si>
  <si>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</si>
  <si>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</si>
  <si>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</si>
  <si>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610310401</t>
  </si>
  <si>
    <t xml:space="preserve">THOMAS ROAD PINE              </t>
  </si>
  <si>
    <t>540080401</t>
  </si>
  <si>
    <t xml:space="preserve">THORNY ASPEN      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</si>
  <si>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</si>
  <si>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</si>
  <si>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</si>
  <si>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</si>
  <si>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</si>
  <si>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720040401</t>
  </si>
  <si>
    <t xml:space="preserve">VOLKSWAGEN VALLEY PINE       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</si>
  <si>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</si>
  <si>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</si>
  <si>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</si>
  <si>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</si>
  <si>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</si>
  <si>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</si>
  <si>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</si>
  <si>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</si>
  <si>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</si>
  <si>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</si>
  <si>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</si>
  <si>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</si>
  <si>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</si>
  <si>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</si>
  <si>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</si>
  <si>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</si>
  <si>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</si>
  <si>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</si>
  <si>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</si>
  <si>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</si>
  <si>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</si>
  <si>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</si>
  <si>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</si>
  <si>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</si>
  <si>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</si>
  <si>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</si>
  <si>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</si>
  <si>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</si>
  <si>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</si>
  <si>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</si>
  <si>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</si>
  <si>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610580401</t>
  </si>
  <si>
    <t xml:space="preserve">BLACK MOREL JACK           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</si>
  <si>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</si>
  <si>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</si>
  <si>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</si>
  <si>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</si>
  <si>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</si>
  <si>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</si>
  <si>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</si>
  <si>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</si>
  <si>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</si>
  <si>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</si>
  <si>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</si>
  <si>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</si>
  <si>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</si>
  <si>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</si>
  <si>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</si>
  <si>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</si>
  <si>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</si>
  <si>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</si>
  <si>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</si>
  <si>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</si>
  <si>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</si>
  <si>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</si>
  <si>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</si>
  <si>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</si>
  <si>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</si>
  <si>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</si>
  <si>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</si>
  <si>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</si>
  <si>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</si>
  <si>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</si>
  <si>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</si>
  <si>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</si>
  <si>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</si>
  <si>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</si>
  <si>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</si>
  <si>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</si>
  <si>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</si>
  <si>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</si>
  <si>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</si>
  <si>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</si>
  <si>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521220301</t>
  </si>
  <si>
    <t xml:space="preserve">COMPARTMENT 151 JACK PINE     </t>
  </si>
  <si>
    <t>521200301</t>
  </si>
  <si>
    <t xml:space="preserve">COMPARTMENT 157 CONTRACT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</si>
  <si>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</si>
  <si>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</si>
  <si>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</si>
  <si>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</si>
  <si>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</si>
  <si>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</si>
  <si>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610320401</t>
  </si>
  <si>
    <t xml:space="preserve">FLETCHER MIX                  </t>
  </si>
  <si>
    <t>630140401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</si>
</sst>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2.00390625" style="2" customWidth="1"/>
    <col min="4" max="4" width="37.140625" style="2" customWidth="1"/>
    <col min="5" max="5" width="5.7109375" style="1" customWidth="1"/>
    <col min="6" max="6" width="6.57421875" style="1" customWidth="1"/>
    <col min="7" max="7" width="11.7109375" style="36" customWidth="1"/>
    <col min="8" max="8" width="11.140625" style="36" bestFit="1" customWidth="1"/>
    <col min="9" max="9" width="10.140625" style="45" bestFit="1" customWidth="1"/>
    <col min="10" max="11" width="10.140625" style="45" customWidth="1"/>
    <col min="12" max="12" width="4.421875" style="23" customWidth="1"/>
    <col min="13" max="13" width="39.8515625" style="29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19" t="s">
        <v>254</v>
      </c>
      <c r="L1" s="29"/>
    </row>
    <row r="2" spans="4:12" ht="8.25" customHeight="1">
      <c r="D2" s="19"/>
      <c r="L2" s="29"/>
    </row>
    <row r="3" spans="4:12" ht="14.25" customHeight="1">
      <c r="D3" s="27" t="s">
        <v>204</v>
      </c>
      <c r="L3" s="29"/>
    </row>
    <row r="4" spans="4:12" ht="11.25" customHeight="1">
      <c r="D4" s="19"/>
      <c r="L4" s="29"/>
    </row>
    <row r="5" spans="4:12" ht="12.75" customHeight="1">
      <c r="D5" s="59" t="s">
        <v>250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235</v>
      </c>
      <c r="L7" s="29"/>
    </row>
    <row r="8" spans="4:12" ht="13.5" thickBot="1">
      <c r="D8" s="14" t="s">
        <v>234</v>
      </c>
      <c r="E8" s="15" t="s">
        <v>236</v>
      </c>
      <c r="H8" s="37"/>
      <c r="L8" s="29"/>
    </row>
    <row r="9" spans="4:23" ht="13.5" thickTop="1">
      <c r="D9" s="11" t="s">
        <v>224</v>
      </c>
      <c r="E9" s="42">
        <f>DCOUNT(DATABASE,11,S9:S10)</f>
        <v>25</v>
      </c>
      <c r="L9" s="29"/>
      <c r="S9" t="s">
        <v>219</v>
      </c>
      <c r="T9" t="s">
        <v>219</v>
      </c>
      <c r="U9" t="s">
        <v>219</v>
      </c>
      <c r="V9" t="s">
        <v>219</v>
      </c>
      <c r="W9" t="s">
        <v>219</v>
      </c>
    </row>
    <row r="10" spans="4:23" ht="12.75">
      <c r="D10" s="11" t="s">
        <v>225</v>
      </c>
      <c r="E10" s="42">
        <f>DCOUNT(DATABASE,11,T9:U10)</f>
        <v>6</v>
      </c>
      <c r="L10" s="29"/>
      <c r="S10" t="s">
        <v>227</v>
      </c>
      <c r="T10" t="s">
        <v>228</v>
      </c>
      <c r="U10" t="s">
        <v>229</v>
      </c>
      <c r="V10" t="s">
        <v>230</v>
      </c>
      <c r="W10" t="s">
        <v>231</v>
      </c>
    </row>
    <row r="11" spans="4:19" ht="12.75">
      <c r="D11" s="11" t="s">
        <v>226</v>
      </c>
      <c r="E11" s="42">
        <f>DCOUNT(DATABASE,11,V9:W10)</f>
        <v>55</v>
      </c>
      <c r="L11" s="29"/>
      <c r="S11" t="s">
        <v>219</v>
      </c>
    </row>
    <row r="12" spans="4:19" ht="13.5" thickBot="1">
      <c r="D12" s="11" t="s">
        <v>232</v>
      </c>
      <c r="E12" s="42">
        <f>DCOUNT(DATABASE,11,S11:S12)</f>
        <v>572</v>
      </c>
      <c r="L12" s="29"/>
      <c r="S12" t="s">
        <v>233</v>
      </c>
    </row>
    <row r="13" spans="4:12" ht="14.25" thickBot="1" thickTop="1">
      <c r="D13" s="16" t="s">
        <v>223</v>
      </c>
      <c r="E13" s="43">
        <f>SUM(E9:E12)</f>
        <v>658</v>
      </c>
      <c r="L13" s="29"/>
    </row>
    <row r="14" ht="9.75" customHeight="1" thickBot="1" thickTop="1">
      <c r="L14" s="29"/>
    </row>
    <row r="15" spans="4:24" ht="14.25" thickBot="1" thickTop="1">
      <c r="D15" s="16" t="s">
        <v>237</v>
      </c>
      <c r="E15" s="18"/>
      <c r="F15" s="18"/>
      <c r="G15" s="38" t="s">
        <v>223</v>
      </c>
      <c r="L15" s="29"/>
      <c r="S15" t="s">
        <v>205</v>
      </c>
      <c r="T15" t="s">
        <v>209</v>
      </c>
      <c r="U15" t="s">
        <v>210</v>
      </c>
      <c r="V15" t="s">
        <v>213</v>
      </c>
      <c r="W15" t="s">
        <v>215</v>
      </c>
      <c r="X15" t="s">
        <v>247</v>
      </c>
    </row>
    <row r="16" spans="4:24" ht="13.5" thickTop="1">
      <c r="D16" s="11" t="s">
        <v>238</v>
      </c>
      <c r="G16" s="22">
        <f>DCOUNTA(DATABASE,1,S15:S16)</f>
        <v>658</v>
      </c>
      <c r="L16" s="29"/>
      <c r="S16" t="s">
        <v>251</v>
      </c>
      <c r="T16" t="s">
        <v>252</v>
      </c>
      <c r="U16" t="s">
        <v>253</v>
      </c>
      <c r="V16" t="s">
        <v>253</v>
      </c>
      <c r="W16" t="s">
        <v>253</v>
      </c>
      <c r="X16" t="s">
        <v>253</v>
      </c>
    </row>
    <row r="17" spans="4:12" ht="12.75">
      <c r="D17" s="11" t="s">
        <v>241</v>
      </c>
      <c r="G17" s="20">
        <f>DSUM(DATABASE,4,T15:T16)</f>
        <v>58460.099999999984</v>
      </c>
      <c r="L17" s="29"/>
    </row>
    <row r="18" spans="4:12" ht="12.75">
      <c r="D18" s="11" t="s">
        <v>242</v>
      </c>
      <c r="G18" s="20">
        <f>DSUM(DATABASE,5,U15:U16)</f>
        <v>841475.3800000001</v>
      </c>
      <c r="L18" s="29"/>
    </row>
    <row r="19" spans="4:12" ht="12.75">
      <c r="D19" s="11" t="s">
        <v>239</v>
      </c>
      <c r="G19" s="17">
        <f>DSUM(DATABASE,6,V15:V16)</f>
        <v>34661164.01000001</v>
      </c>
      <c r="L19" s="29"/>
    </row>
    <row r="20" spans="4:12" ht="12.75">
      <c r="D20" s="11" t="s">
        <v>243</v>
      </c>
      <c r="G20" s="17">
        <f>DSUM(DATABASE,7,W15:W16)</f>
        <v>15572316.000000026</v>
      </c>
      <c r="L20" s="29"/>
    </row>
    <row r="21" spans="4:12" ht="12.75">
      <c r="D21" s="11" t="s">
        <v>240</v>
      </c>
      <c r="E21" s="21"/>
      <c r="F21" s="21"/>
      <c r="G21" s="17">
        <f>+G19-G20</f>
        <v>19088848.009999987</v>
      </c>
      <c r="L21" s="29"/>
    </row>
    <row r="22" spans="4:12" ht="12.75">
      <c r="D22" s="11" t="s">
        <v>249</v>
      </c>
      <c r="E22" s="21"/>
      <c r="F22" s="21"/>
      <c r="G22" s="44">
        <f>+G20/G19</f>
        <v>0.4492727363543617</v>
      </c>
      <c r="L22" s="29"/>
    </row>
    <row r="23" spans="4:12" ht="12.75">
      <c r="D23" s="11" t="s">
        <v>245</v>
      </c>
      <c r="E23" s="21"/>
      <c r="F23" s="21"/>
      <c r="G23" s="57">
        <v>38303</v>
      </c>
      <c r="L23" s="29"/>
    </row>
    <row r="24" spans="4:12" ht="13.5" thickBot="1">
      <c r="D24" s="10" t="s">
        <v>248</v>
      </c>
      <c r="E24" s="5"/>
      <c r="F24" s="5"/>
      <c r="G24" s="58">
        <f>DAVERAGE(DATABASE,13,X15:X16)/365</f>
        <v>2.27594620477162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244</v>
      </c>
      <c r="L27" s="47"/>
    </row>
    <row r="28" spans="2:18" ht="13.5" thickTop="1">
      <c r="B28" s="53"/>
      <c r="C28" s="8"/>
      <c r="D28" s="8"/>
      <c r="E28" s="9"/>
      <c r="F28" s="9" t="s">
        <v>223</v>
      </c>
      <c r="G28" s="39" t="s">
        <v>211</v>
      </c>
      <c r="H28" s="39"/>
      <c r="I28" s="48" t="s">
        <v>212</v>
      </c>
      <c r="J28" s="48" t="s">
        <v>218</v>
      </c>
      <c r="K28" s="48" t="s">
        <v>211</v>
      </c>
      <c r="L28" s="24" t="s">
        <v>220</v>
      </c>
      <c r="M28" s="32"/>
      <c r="N28" s="33" t="s">
        <v>211</v>
      </c>
      <c r="O28" s="56"/>
      <c r="P28" s="56"/>
      <c r="Q28" s="56"/>
      <c r="R28" s="56"/>
    </row>
    <row r="29" spans="2:18" ht="12.75">
      <c r="B29" s="54"/>
      <c r="C29" s="3" t="s">
        <v>206</v>
      </c>
      <c r="D29" s="3"/>
      <c r="E29" s="4"/>
      <c r="F29" s="4" t="s">
        <v>222</v>
      </c>
      <c r="G29" s="40" t="s">
        <v>212</v>
      </c>
      <c r="H29" s="40" t="s">
        <v>214</v>
      </c>
      <c r="I29" s="49" t="s">
        <v>216</v>
      </c>
      <c r="J29" s="49" t="s">
        <v>219</v>
      </c>
      <c r="K29" s="49" t="s">
        <v>219</v>
      </c>
      <c r="L29" s="25" t="s">
        <v>221</v>
      </c>
      <c r="M29" s="30"/>
      <c r="N29" s="34" t="s">
        <v>212</v>
      </c>
      <c r="O29" s="34"/>
      <c r="P29" s="34"/>
      <c r="Q29" s="34"/>
      <c r="R29" s="34"/>
    </row>
    <row r="30" spans="2:18" ht="13.5" thickBot="1">
      <c r="B30" s="55" t="s">
        <v>205</v>
      </c>
      <c r="C30" s="6" t="s">
        <v>207</v>
      </c>
      <c r="D30" s="6" t="s">
        <v>208</v>
      </c>
      <c r="E30" s="7" t="s">
        <v>209</v>
      </c>
      <c r="F30" s="7" t="s">
        <v>210</v>
      </c>
      <c r="G30" s="41" t="s">
        <v>213</v>
      </c>
      <c r="H30" s="41" t="s">
        <v>215</v>
      </c>
      <c r="I30" s="50" t="s">
        <v>217</v>
      </c>
      <c r="J30" s="50" t="s">
        <v>217</v>
      </c>
      <c r="K30" s="50" t="s">
        <v>217</v>
      </c>
      <c r="L30" s="26" t="s">
        <v>219</v>
      </c>
      <c r="M30" s="31" t="s">
        <v>246</v>
      </c>
      <c r="N30" s="35" t="s">
        <v>247</v>
      </c>
      <c r="O30" s="56"/>
      <c r="P30" s="56"/>
      <c r="Q30" s="56"/>
      <c r="R30" s="56"/>
    </row>
    <row r="31" spans="2:18" s="2" customFormat="1" ht="12" thickTop="1">
      <c r="B31" s="70" t="s">
        <v>255</v>
      </c>
      <c r="C31" s="70" t="s">
        <v>256</v>
      </c>
      <c r="D31" s="71" t="s">
        <v>257</v>
      </c>
      <c r="E31" s="1">
        <v>2</v>
      </c>
      <c r="F31" s="1">
        <v>82.75</v>
      </c>
      <c r="G31" s="36">
        <v>811.52</v>
      </c>
      <c r="H31" s="36">
        <v>877.89</v>
      </c>
      <c r="I31" s="45">
        <v>35658</v>
      </c>
      <c r="J31" s="45">
        <v>35976</v>
      </c>
      <c r="K31" s="45">
        <v>37802</v>
      </c>
      <c r="L31" s="29">
        <v>-501</v>
      </c>
      <c r="M31" s="29" t="s">
        <v>258</v>
      </c>
      <c r="N31" s="46">
        <v>2144</v>
      </c>
      <c r="O31" s="46"/>
      <c r="P31" s="46"/>
      <c r="Q31" s="46"/>
      <c r="R31" s="46"/>
    </row>
    <row r="32" spans="2:18" s="2" customFormat="1" ht="11.25">
      <c r="B32" s="70" t="s">
        <v>259</v>
      </c>
      <c r="C32" s="70" t="s">
        <v>260</v>
      </c>
      <c r="D32" s="71" t="s">
        <v>261</v>
      </c>
      <c r="E32" s="1">
        <v>2</v>
      </c>
      <c r="F32" s="1">
        <v>73</v>
      </c>
      <c r="G32" s="36">
        <v>536.85</v>
      </c>
      <c r="H32" s="36">
        <v>565.13</v>
      </c>
      <c r="I32" s="45">
        <v>36137</v>
      </c>
      <c r="J32" s="45">
        <v>36891</v>
      </c>
      <c r="K32" s="45">
        <v>37802</v>
      </c>
      <c r="L32" s="29">
        <v>-501</v>
      </c>
      <c r="M32" s="29" t="s">
        <v>258</v>
      </c>
      <c r="N32" s="46">
        <v>1665</v>
      </c>
      <c r="O32" s="46"/>
      <c r="P32" s="46"/>
      <c r="Q32" s="46"/>
      <c r="R32" s="46"/>
    </row>
    <row r="33" spans="2:18" s="2" customFormat="1" ht="11.25">
      <c r="B33" s="70" t="s">
        <v>262</v>
      </c>
      <c r="C33" s="70" t="s">
        <v>263</v>
      </c>
      <c r="D33" s="71" t="s">
        <v>264</v>
      </c>
      <c r="E33" s="1">
        <v>92</v>
      </c>
      <c r="F33" s="1">
        <v>476.2</v>
      </c>
      <c r="G33" s="36">
        <v>8847.1</v>
      </c>
      <c r="H33" s="36">
        <v>8847.1</v>
      </c>
      <c r="I33" s="45">
        <v>37397</v>
      </c>
      <c r="J33" s="45">
        <v>37894</v>
      </c>
      <c r="K33" s="45">
        <v>37894</v>
      </c>
      <c r="L33" s="29">
        <v>-409</v>
      </c>
      <c r="M33" s="29" t="s">
        <v>265</v>
      </c>
      <c r="N33" s="46">
        <v>497</v>
      </c>
      <c r="O33" s="46"/>
      <c r="P33" s="46"/>
      <c r="Q33" s="46"/>
      <c r="R33" s="46"/>
    </row>
    <row r="34" spans="2:18" s="2" customFormat="1" ht="11.25">
      <c r="B34" s="70" t="s">
        <v>266</v>
      </c>
      <c r="C34" s="70" t="s">
        <v>260</v>
      </c>
      <c r="D34" s="71" t="s">
        <v>267</v>
      </c>
      <c r="E34" s="1">
        <v>49</v>
      </c>
      <c r="F34" s="1">
        <v>347</v>
      </c>
      <c r="G34" s="36">
        <v>1847.6</v>
      </c>
      <c r="H34" s="36">
        <v>1847.6</v>
      </c>
      <c r="I34" s="45">
        <v>37396</v>
      </c>
      <c r="J34" s="45">
        <v>37945</v>
      </c>
      <c r="K34" s="45">
        <v>37945</v>
      </c>
      <c r="L34" s="29">
        <v>-358</v>
      </c>
      <c r="M34" s="29" t="s">
        <v>268</v>
      </c>
      <c r="N34" s="46">
        <v>549</v>
      </c>
      <c r="O34" s="46"/>
      <c r="P34" s="46"/>
      <c r="Q34" s="46"/>
      <c r="R34" s="46"/>
    </row>
    <row r="35" spans="2:18" s="2" customFormat="1" ht="11.25">
      <c r="B35" s="70" t="s">
        <v>269</v>
      </c>
      <c r="C35" s="70" t="s">
        <v>263</v>
      </c>
      <c r="D35" s="71" t="s">
        <v>270</v>
      </c>
      <c r="E35" s="1">
        <v>3</v>
      </c>
      <c r="F35" s="1">
        <v>64</v>
      </c>
      <c r="G35" s="36">
        <v>320</v>
      </c>
      <c r="H35" s="36">
        <v>320</v>
      </c>
      <c r="I35" s="45">
        <v>37922</v>
      </c>
      <c r="J35" s="45">
        <v>37986</v>
      </c>
      <c r="K35" s="45">
        <v>37986</v>
      </c>
      <c r="L35" s="29">
        <v>-317</v>
      </c>
      <c r="M35" s="29" t="s">
        <v>271</v>
      </c>
      <c r="N35" s="46">
        <v>64</v>
      </c>
      <c r="O35" s="46"/>
      <c r="P35" s="46"/>
      <c r="Q35" s="46"/>
      <c r="R35" s="46"/>
    </row>
    <row r="36" spans="2:18" s="2" customFormat="1" ht="11.25">
      <c r="B36" s="70" t="s">
        <v>272</v>
      </c>
      <c r="C36" s="70" t="s">
        <v>263</v>
      </c>
      <c r="D36" s="71" t="s">
        <v>273</v>
      </c>
      <c r="E36" s="1">
        <v>15</v>
      </c>
      <c r="F36" s="1">
        <v>296.4</v>
      </c>
      <c r="G36" s="36">
        <v>12678.98</v>
      </c>
      <c r="H36" s="36">
        <v>12678.98</v>
      </c>
      <c r="I36" s="45">
        <v>37265</v>
      </c>
      <c r="J36" s="45">
        <v>37711</v>
      </c>
      <c r="K36" s="45">
        <v>38077</v>
      </c>
      <c r="L36" s="29">
        <v>-226</v>
      </c>
      <c r="M36" s="29" t="s">
        <v>274</v>
      </c>
      <c r="N36" s="46">
        <v>812</v>
      </c>
      <c r="O36" s="46"/>
      <c r="P36" s="46"/>
      <c r="Q36" s="46"/>
      <c r="R36" s="46"/>
    </row>
    <row r="37" spans="2:18" s="2" customFormat="1" ht="11.25">
      <c r="B37" s="70" t="s">
        <v>275</v>
      </c>
      <c r="C37" s="70" t="s">
        <v>263</v>
      </c>
      <c r="D37" s="71" t="s">
        <v>276</v>
      </c>
      <c r="E37" s="1">
        <v>54</v>
      </c>
      <c r="F37" s="1">
        <v>669.8</v>
      </c>
      <c r="G37" s="36">
        <v>10121.9</v>
      </c>
      <c r="H37" s="36">
        <v>10121.9</v>
      </c>
      <c r="I37" s="45">
        <v>37299</v>
      </c>
      <c r="J37" s="45">
        <v>38077</v>
      </c>
      <c r="K37" s="45">
        <v>38077</v>
      </c>
      <c r="L37" s="29">
        <v>-226</v>
      </c>
      <c r="M37" s="29" t="s">
        <v>277</v>
      </c>
      <c r="N37" s="46">
        <v>778</v>
      </c>
      <c r="O37" s="46"/>
      <c r="P37" s="46"/>
      <c r="Q37" s="46"/>
      <c r="R37" s="46"/>
    </row>
    <row r="38" spans="2:18" s="2" customFormat="1" ht="11.25">
      <c r="B38" s="70" t="s">
        <v>278</v>
      </c>
      <c r="C38" s="70" t="s">
        <v>263</v>
      </c>
      <c r="D38" s="71" t="s">
        <v>279</v>
      </c>
      <c r="E38" s="1">
        <v>56.6</v>
      </c>
      <c r="F38" s="1">
        <v>688.4</v>
      </c>
      <c r="G38" s="36">
        <v>30630.12</v>
      </c>
      <c r="H38" s="36">
        <v>30630.12</v>
      </c>
      <c r="I38" s="45">
        <v>37386</v>
      </c>
      <c r="J38" s="45">
        <v>38077</v>
      </c>
      <c r="K38" s="45">
        <v>38077</v>
      </c>
      <c r="L38" s="29">
        <v>-226</v>
      </c>
      <c r="M38" s="29" t="s">
        <v>280</v>
      </c>
      <c r="N38" s="46">
        <v>691</v>
      </c>
      <c r="O38" s="46"/>
      <c r="P38" s="46"/>
      <c r="Q38" s="46"/>
      <c r="R38" s="46"/>
    </row>
    <row r="39" spans="2:18" s="2" customFormat="1" ht="11.25">
      <c r="B39" s="70" t="s">
        <v>281</v>
      </c>
      <c r="C39" s="70" t="s">
        <v>260</v>
      </c>
      <c r="D39" s="71" t="s">
        <v>282</v>
      </c>
      <c r="E39" s="1">
        <v>91</v>
      </c>
      <c r="F39" s="1">
        <v>686</v>
      </c>
      <c r="G39" s="36">
        <v>20154.3</v>
      </c>
      <c r="H39" s="36">
        <v>11749.96</v>
      </c>
      <c r="I39" s="45">
        <v>37459</v>
      </c>
      <c r="J39" s="45">
        <v>38168</v>
      </c>
      <c r="K39" s="45">
        <v>38168</v>
      </c>
      <c r="L39" s="29">
        <v>-135</v>
      </c>
      <c r="M39" s="29" t="s">
        <v>283</v>
      </c>
      <c r="N39" s="46">
        <v>709</v>
      </c>
      <c r="O39" s="46"/>
      <c r="P39" s="46"/>
      <c r="Q39" s="46"/>
      <c r="R39" s="46"/>
    </row>
    <row r="40" spans="2:18" s="2" customFormat="1" ht="11.25">
      <c r="B40" s="70" t="s">
        <v>284</v>
      </c>
      <c r="C40" s="70" t="s">
        <v>263</v>
      </c>
      <c r="D40" s="71" t="s">
        <v>285</v>
      </c>
      <c r="E40" s="1">
        <v>58</v>
      </c>
      <c r="F40" s="1">
        <v>522.49</v>
      </c>
      <c r="G40" s="36">
        <v>35260.95</v>
      </c>
      <c r="H40" s="36">
        <v>35260.95</v>
      </c>
      <c r="I40" s="45">
        <v>37449</v>
      </c>
      <c r="J40" s="45">
        <v>38168</v>
      </c>
      <c r="K40" s="45">
        <v>38168</v>
      </c>
      <c r="L40" s="29">
        <v>-135</v>
      </c>
      <c r="M40" s="29" t="s">
        <v>286</v>
      </c>
      <c r="N40" s="46">
        <v>719</v>
      </c>
      <c r="O40" s="46"/>
      <c r="P40" s="46"/>
      <c r="Q40" s="46"/>
      <c r="R40" s="46"/>
    </row>
    <row r="41" spans="2:14" s="2" customFormat="1" ht="11.25">
      <c r="B41" s="70" t="s">
        <v>287</v>
      </c>
      <c r="C41" s="70" t="s">
        <v>263</v>
      </c>
      <c r="D41" s="71" t="s">
        <v>288</v>
      </c>
      <c r="E41" s="1">
        <v>14</v>
      </c>
      <c r="F41" s="1">
        <v>470</v>
      </c>
      <c r="G41" s="36">
        <v>14573.95</v>
      </c>
      <c r="H41" s="36">
        <v>14573.95</v>
      </c>
      <c r="I41" s="45">
        <v>37692</v>
      </c>
      <c r="J41" s="45">
        <v>38168</v>
      </c>
      <c r="K41" s="45">
        <v>38168</v>
      </c>
      <c r="L41" s="72">
        <v>-135</v>
      </c>
      <c r="M41" s="71" t="s">
        <v>268</v>
      </c>
      <c r="N41" s="2">
        <v>476</v>
      </c>
    </row>
    <row r="42" spans="2:18" s="2" customFormat="1" ht="11.25">
      <c r="B42" s="63" t="s">
        <v>289</v>
      </c>
      <c r="C42" s="62" t="s">
        <v>263</v>
      </c>
      <c r="D42" s="2" t="s">
        <v>290</v>
      </c>
      <c r="E42" s="1">
        <v>90</v>
      </c>
      <c r="F42" s="1">
        <v>1537</v>
      </c>
      <c r="G42" s="36">
        <v>75839.51</v>
      </c>
      <c r="H42" s="36">
        <v>75839.5</v>
      </c>
      <c r="I42" s="45">
        <v>37579</v>
      </c>
      <c r="J42" s="45">
        <v>38168</v>
      </c>
      <c r="K42" s="45">
        <v>38168</v>
      </c>
      <c r="L42" s="29">
        <v>-135</v>
      </c>
      <c r="M42" s="29" t="s">
        <v>291</v>
      </c>
      <c r="N42" s="46">
        <v>589</v>
      </c>
      <c r="O42" s="46"/>
      <c r="P42" s="46"/>
      <c r="Q42" s="46"/>
      <c r="R42" s="46"/>
    </row>
    <row r="43" spans="2:18" s="2" customFormat="1" ht="11.25">
      <c r="B43" s="63" t="s">
        <v>292</v>
      </c>
      <c r="C43" s="62" t="s">
        <v>263</v>
      </c>
      <c r="D43" s="2" t="s">
        <v>293</v>
      </c>
      <c r="E43" s="1">
        <v>11.5</v>
      </c>
      <c r="F43" s="1">
        <v>354.6</v>
      </c>
      <c r="G43" s="36">
        <v>9492.85</v>
      </c>
      <c r="H43" s="36">
        <v>1699.29</v>
      </c>
      <c r="I43" s="45">
        <v>37781</v>
      </c>
      <c r="J43" s="45">
        <v>38168</v>
      </c>
      <c r="K43" s="45">
        <v>38168</v>
      </c>
      <c r="L43" s="29">
        <v>-135</v>
      </c>
      <c r="M43" s="29" t="s">
        <v>294</v>
      </c>
      <c r="N43" s="46">
        <v>387</v>
      </c>
      <c r="O43" s="46"/>
      <c r="P43" s="46"/>
      <c r="Q43" s="46"/>
      <c r="R43" s="46"/>
    </row>
    <row r="44" spans="2:18" s="2" customFormat="1" ht="11.25">
      <c r="B44" s="63" t="s">
        <v>295</v>
      </c>
      <c r="C44" s="62" t="s">
        <v>263</v>
      </c>
      <c r="D44" s="2" t="s">
        <v>296</v>
      </c>
      <c r="E44" s="1">
        <v>45</v>
      </c>
      <c r="F44" s="1">
        <v>220.2</v>
      </c>
      <c r="G44" s="36">
        <v>7208.44</v>
      </c>
      <c r="H44" s="36">
        <v>1029.77</v>
      </c>
      <c r="I44" s="45">
        <v>37258</v>
      </c>
      <c r="J44" s="45">
        <v>37802</v>
      </c>
      <c r="K44" s="45">
        <v>38168</v>
      </c>
      <c r="L44" s="29">
        <v>-135</v>
      </c>
      <c r="M44" s="29" t="s">
        <v>283</v>
      </c>
      <c r="N44" s="46">
        <v>910</v>
      </c>
      <c r="O44" s="46"/>
      <c r="P44" s="46"/>
      <c r="Q44" s="46"/>
      <c r="R44" s="46"/>
    </row>
    <row r="45" spans="2:18" s="2" customFormat="1" ht="11.25">
      <c r="B45" s="63" t="s">
        <v>297</v>
      </c>
      <c r="C45" s="62" t="s">
        <v>263</v>
      </c>
      <c r="D45" s="2" t="s">
        <v>298</v>
      </c>
      <c r="E45" s="1">
        <v>59</v>
      </c>
      <c r="F45" s="1">
        <v>821.22</v>
      </c>
      <c r="G45" s="36">
        <v>22280.62</v>
      </c>
      <c r="H45" s="36">
        <v>22280.56</v>
      </c>
      <c r="I45" s="45">
        <v>37175</v>
      </c>
      <c r="J45" s="45">
        <v>37894</v>
      </c>
      <c r="K45" s="45">
        <v>38260</v>
      </c>
      <c r="L45" s="29">
        <v>-43</v>
      </c>
      <c r="M45" s="29" t="s">
        <v>283</v>
      </c>
      <c r="N45" s="46">
        <v>1085</v>
      </c>
      <c r="O45" s="46"/>
      <c r="P45" s="46"/>
      <c r="Q45" s="46"/>
      <c r="R45" s="46"/>
    </row>
    <row r="46" spans="2:18" s="2" customFormat="1" ht="11.25">
      <c r="B46" s="63" t="s">
        <v>299</v>
      </c>
      <c r="C46" s="62" t="s">
        <v>263</v>
      </c>
      <c r="D46" s="2" t="s">
        <v>300</v>
      </c>
      <c r="E46" s="1">
        <v>10</v>
      </c>
      <c r="F46" s="1">
        <v>70</v>
      </c>
      <c r="G46" s="36">
        <v>700</v>
      </c>
      <c r="H46" s="36">
        <v>350</v>
      </c>
      <c r="I46" s="45">
        <v>37489</v>
      </c>
      <c r="J46" s="45">
        <v>38260</v>
      </c>
      <c r="K46" s="45">
        <v>38260</v>
      </c>
      <c r="L46" s="29">
        <v>-43</v>
      </c>
      <c r="M46" s="29" t="s">
        <v>301</v>
      </c>
      <c r="N46" s="46">
        <v>771</v>
      </c>
      <c r="O46" s="46"/>
      <c r="P46" s="46"/>
      <c r="Q46" s="46"/>
      <c r="R46" s="46"/>
    </row>
    <row r="47" spans="2:18" s="2" customFormat="1" ht="11.25">
      <c r="B47" s="63" t="s">
        <v>302</v>
      </c>
      <c r="C47" s="62" t="s">
        <v>263</v>
      </c>
      <c r="D47" s="2" t="s">
        <v>303</v>
      </c>
      <c r="E47" s="1">
        <v>140</v>
      </c>
      <c r="F47" s="1">
        <v>2293.3</v>
      </c>
      <c r="G47" s="36">
        <v>101575.68</v>
      </c>
      <c r="H47" s="36">
        <v>101575.68</v>
      </c>
      <c r="I47" s="45">
        <v>37530</v>
      </c>
      <c r="J47" s="45">
        <v>38260</v>
      </c>
      <c r="K47" s="45">
        <v>38260</v>
      </c>
      <c r="L47" s="29">
        <v>-43</v>
      </c>
      <c r="M47" s="29" t="s">
        <v>304</v>
      </c>
      <c r="N47" s="46">
        <v>730</v>
      </c>
      <c r="O47" s="46"/>
      <c r="P47" s="46"/>
      <c r="Q47" s="46"/>
      <c r="R47" s="46"/>
    </row>
    <row r="48" spans="2:18" s="2" customFormat="1" ht="11.25">
      <c r="B48" s="63" t="s">
        <v>305</v>
      </c>
      <c r="C48" s="62" t="s">
        <v>263</v>
      </c>
      <c r="D48" s="2" t="s">
        <v>306</v>
      </c>
      <c r="E48" s="1">
        <v>20</v>
      </c>
      <c r="F48" s="1">
        <v>26</v>
      </c>
      <c r="G48" s="36">
        <v>241.8</v>
      </c>
      <c r="H48" s="36">
        <v>241.8</v>
      </c>
      <c r="I48" s="45">
        <v>37901</v>
      </c>
      <c r="J48" s="45">
        <v>38260</v>
      </c>
      <c r="K48" s="45">
        <v>38260</v>
      </c>
      <c r="L48" s="29">
        <v>-43</v>
      </c>
      <c r="M48" s="29" t="s">
        <v>307</v>
      </c>
      <c r="N48" s="46">
        <v>359</v>
      </c>
      <c r="O48" s="46"/>
      <c r="P48" s="46"/>
      <c r="Q48" s="46"/>
      <c r="R48" s="46"/>
    </row>
    <row r="49" spans="2:18" s="2" customFormat="1" ht="11.25">
      <c r="B49" s="63" t="s">
        <v>308</v>
      </c>
      <c r="C49" s="62" t="s">
        <v>263</v>
      </c>
      <c r="D49" s="2" t="s">
        <v>309</v>
      </c>
      <c r="E49" s="1">
        <v>73</v>
      </c>
      <c r="F49" s="1">
        <v>748.8</v>
      </c>
      <c r="G49" s="36">
        <v>10717.3</v>
      </c>
      <c r="H49" s="36">
        <v>10717.3</v>
      </c>
      <c r="I49" s="45">
        <v>37518</v>
      </c>
      <c r="J49" s="45">
        <v>38260</v>
      </c>
      <c r="K49" s="45">
        <v>38260</v>
      </c>
      <c r="L49" s="29">
        <v>-43</v>
      </c>
      <c r="M49" s="29" t="s">
        <v>310</v>
      </c>
      <c r="N49" s="46">
        <v>742</v>
      </c>
      <c r="O49" s="46"/>
      <c r="P49" s="46"/>
      <c r="Q49" s="46"/>
      <c r="R49" s="46"/>
    </row>
    <row r="50" spans="2:18" s="2" customFormat="1" ht="11.25">
      <c r="B50" s="63" t="s">
        <v>311</v>
      </c>
      <c r="C50" s="62" t="s">
        <v>260</v>
      </c>
      <c r="D50" s="2" t="s">
        <v>312</v>
      </c>
      <c r="E50" s="1">
        <v>35</v>
      </c>
      <c r="F50" s="1">
        <v>382.8</v>
      </c>
      <c r="G50" s="36">
        <v>11823.42</v>
      </c>
      <c r="H50" s="36">
        <v>11823.42</v>
      </c>
      <c r="I50" s="45">
        <v>37131</v>
      </c>
      <c r="J50" s="45">
        <v>37894</v>
      </c>
      <c r="K50" s="45">
        <v>38260</v>
      </c>
      <c r="L50" s="29">
        <v>-43</v>
      </c>
      <c r="M50" s="29" t="s">
        <v>313</v>
      </c>
      <c r="N50" s="46">
        <v>1129</v>
      </c>
      <c r="O50" s="46"/>
      <c r="P50" s="46"/>
      <c r="Q50" s="46"/>
      <c r="R50" s="46"/>
    </row>
    <row r="51" spans="2:18" s="2" customFormat="1" ht="11.25">
      <c r="B51" s="63" t="s">
        <v>314</v>
      </c>
      <c r="C51" s="62" t="s">
        <v>263</v>
      </c>
      <c r="D51" s="2" t="s">
        <v>315</v>
      </c>
      <c r="E51" s="1">
        <v>44</v>
      </c>
      <c r="F51" s="1">
        <v>522</v>
      </c>
      <c r="G51" s="36">
        <v>38497.84</v>
      </c>
      <c r="H51" s="36">
        <v>38497.84</v>
      </c>
      <c r="I51" s="45">
        <v>37593</v>
      </c>
      <c r="J51" s="45">
        <v>38260</v>
      </c>
      <c r="K51" s="45">
        <v>38260</v>
      </c>
      <c r="L51" s="29">
        <v>-43</v>
      </c>
      <c r="M51" s="29" t="s">
        <v>316</v>
      </c>
      <c r="N51" s="46">
        <v>667</v>
      </c>
      <c r="O51" s="46"/>
      <c r="P51" s="46"/>
      <c r="Q51" s="46"/>
      <c r="R51" s="46"/>
    </row>
    <row r="52" spans="2:18" s="2" customFormat="1" ht="11.25">
      <c r="B52" s="63" t="s">
        <v>317</v>
      </c>
      <c r="C52" s="62" t="s">
        <v>263</v>
      </c>
      <c r="D52" s="2" t="s">
        <v>318</v>
      </c>
      <c r="E52" s="1">
        <v>78</v>
      </c>
      <c r="F52" s="1">
        <v>1253</v>
      </c>
      <c r="G52" s="36">
        <v>63825.05</v>
      </c>
      <c r="H52" s="36">
        <v>63825.05</v>
      </c>
      <c r="I52" s="45">
        <v>36621</v>
      </c>
      <c r="J52" s="45">
        <v>37346</v>
      </c>
      <c r="K52" s="45">
        <v>38260</v>
      </c>
      <c r="L52" s="29">
        <v>-43</v>
      </c>
      <c r="M52" s="29" t="s">
        <v>319</v>
      </c>
      <c r="N52" s="46">
        <v>1639</v>
      </c>
      <c r="O52" s="46"/>
      <c r="P52" s="46"/>
      <c r="Q52" s="46"/>
      <c r="R52" s="46"/>
    </row>
    <row r="53" spans="2:18" s="2" customFormat="1" ht="11.25">
      <c r="B53" s="63" t="s">
        <v>320</v>
      </c>
      <c r="C53" s="62" t="s">
        <v>263</v>
      </c>
      <c r="D53" s="2" t="s">
        <v>321</v>
      </c>
      <c r="E53" s="1">
        <v>45</v>
      </c>
      <c r="F53" s="1">
        <v>392.8</v>
      </c>
      <c r="G53" s="36">
        <v>10940.5</v>
      </c>
      <c r="H53" s="36">
        <v>1094.05</v>
      </c>
      <c r="I53" s="45">
        <v>37740</v>
      </c>
      <c r="J53" s="45">
        <v>38260</v>
      </c>
      <c r="K53" s="45">
        <v>38260</v>
      </c>
      <c r="L53" s="29">
        <v>-43</v>
      </c>
      <c r="M53" s="29" t="s">
        <v>322</v>
      </c>
      <c r="N53" s="46">
        <v>520</v>
      </c>
      <c r="O53" s="46"/>
      <c r="P53" s="46"/>
      <c r="Q53" s="46"/>
      <c r="R53" s="46"/>
    </row>
    <row r="54" spans="2:18" s="2" customFormat="1" ht="11.25">
      <c r="B54" s="63" t="s">
        <v>323</v>
      </c>
      <c r="C54" s="62" t="s">
        <v>263</v>
      </c>
      <c r="D54" s="2" t="s">
        <v>324</v>
      </c>
      <c r="E54" s="1">
        <v>26.4</v>
      </c>
      <c r="F54" s="1">
        <v>373</v>
      </c>
      <c r="G54" s="36">
        <v>5899.4</v>
      </c>
      <c r="H54" s="36">
        <v>589.94</v>
      </c>
      <c r="I54" s="45">
        <v>37816</v>
      </c>
      <c r="J54" s="45">
        <v>38260</v>
      </c>
      <c r="K54" s="45">
        <v>38260</v>
      </c>
      <c r="L54" s="29">
        <v>-43</v>
      </c>
      <c r="M54" s="29" t="s">
        <v>322</v>
      </c>
      <c r="N54" s="46">
        <v>444</v>
      </c>
      <c r="O54" s="46"/>
      <c r="P54" s="46"/>
      <c r="Q54" s="46"/>
      <c r="R54" s="46"/>
    </row>
    <row r="55" spans="2:18" s="2" customFormat="1" ht="11.25">
      <c r="B55" s="63" t="s">
        <v>325</v>
      </c>
      <c r="C55" s="62" t="s">
        <v>263</v>
      </c>
      <c r="D55" s="2" t="s">
        <v>326</v>
      </c>
      <c r="E55" s="1">
        <v>155</v>
      </c>
      <c r="F55" s="1">
        <v>1166.6</v>
      </c>
      <c r="G55" s="36">
        <v>29957.42</v>
      </c>
      <c r="H55" s="36">
        <v>10630.05</v>
      </c>
      <c r="I55" s="45">
        <v>37397</v>
      </c>
      <c r="J55" s="45">
        <v>37894</v>
      </c>
      <c r="K55" s="45">
        <v>38260</v>
      </c>
      <c r="L55" s="29">
        <v>-43</v>
      </c>
      <c r="M55" s="29" t="s">
        <v>265</v>
      </c>
      <c r="N55" s="46">
        <v>863</v>
      </c>
      <c r="O55" s="46"/>
      <c r="P55" s="46"/>
      <c r="Q55" s="46"/>
      <c r="R55" s="46"/>
    </row>
    <row r="56" spans="2:18" s="2" customFormat="1" ht="11.25">
      <c r="B56" s="63" t="s">
        <v>327</v>
      </c>
      <c r="C56" s="62" t="s">
        <v>263</v>
      </c>
      <c r="D56" s="2" t="s">
        <v>328</v>
      </c>
      <c r="E56" s="1">
        <v>189</v>
      </c>
      <c r="F56" s="1">
        <v>1391</v>
      </c>
      <c r="G56" s="36">
        <v>162291.55</v>
      </c>
      <c r="H56" s="36">
        <v>162291.55</v>
      </c>
      <c r="I56" s="45">
        <v>36846</v>
      </c>
      <c r="J56" s="45">
        <v>37590</v>
      </c>
      <c r="K56" s="45">
        <v>38321</v>
      </c>
      <c r="L56" s="29">
        <v>18</v>
      </c>
      <c r="M56" s="29" t="s">
        <v>329</v>
      </c>
      <c r="N56" s="46">
        <v>1475</v>
      </c>
      <c r="O56" s="46"/>
      <c r="P56" s="46"/>
      <c r="Q56" s="46"/>
      <c r="R56" s="46"/>
    </row>
    <row r="57" spans="2:18" s="2" customFormat="1" ht="11.25">
      <c r="B57" s="63" t="s">
        <v>330</v>
      </c>
      <c r="C57" s="62" t="s">
        <v>263</v>
      </c>
      <c r="D57" s="2" t="s">
        <v>331</v>
      </c>
      <c r="E57" s="1">
        <v>5</v>
      </c>
      <c r="F57" s="1">
        <v>114.9</v>
      </c>
      <c r="G57" s="36">
        <v>2729.8</v>
      </c>
      <c r="H57" s="36">
        <v>2729.8</v>
      </c>
      <c r="I57" s="45">
        <v>37718</v>
      </c>
      <c r="J57" s="45">
        <v>38321</v>
      </c>
      <c r="K57" s="45">
        <v>38321</v>
      </c>
      <c r="L57" s="29">
        <v>18</v>
      </c>
      <c r="M57" s="29" t="s">
        <v>268</v>
      </c>
      <c r="N57" s="46">
        <v>603</v>
      </c>
      <c r="O57" s="46"/>
      <c r="P57" s="46"/>
      <c r="Q57" s="46"/>
      <c r="R57" s="46"/>
    </row>
    <row r="58" spans="2:18" s="2" customFormat="1" ht="11.25">
      <c r="B58" s="63" t="s">
        <v>332</v>
      </c>
      <c r="C58" s="62" t="s">
        <v>263</v>
      </c>
      <c r="D58" s="2" t="s">
        <v>333</v>
      </c>
      <c r="E58" s="1">
        <v>53</v>
      </c>
      <c r="F58" s="1">
        <v>2154</v>
      </c>
      <c r="G58" s="36">
        <v>91196.15</v>
      </c>
      <c r="H58" s="36">
        <v>71773.93</v>
      </c>
      <c r="I58" s="45">
        <v>36899</v>
      </c>
      <c r="J58" s="45">
        <v>37621</v>
      </c>
      <c r="K58" s="45">
        <v>38321</v>
      </c>
      <c r="L58" s="29">
        <v>18</v>
      </c>
      <c r="M58" s="29" t="s">
        <v>334</v>
      </c>
      <c r="N58" s="46">
        <v>1422</v>
      </c>
      <c r="O58" s="46"/>
      <c r="P58" s="46"/>
      <c r="Q58" s="46"/>
      <c r="R58" s="46"/>
    </row>
    <row r="59" spans="2:18" s="2" customFormat="1" ht="11.25">
      <c r="B59" s="63" t="s">
        <v>335</v>
      </c>
      <c r="C59" s="62" t="s">
        <v>263</v>
      </c>
      <c r="D59" s="2" t="s">
        <v>336</v>
      </c>
      <c r="E59" s="1">
        <v>52</v>
      </c>
      <c r="F59" s="1">
        <v>804.7</v>
      </c>
      <c r="G59" s="36">
        <v>59379.78</v>
      </c>
      <c r="H59" s="36">
        <v>59379.78</v>
      </c>
      <c r="I59" s="45">
        <v>37760</v>
      </c>
      <c r="J59" s="45">
        <v>38322</v>
      </c>
      <c r="K59" s="45">
        <v>38322</v>
      </c>
      <c r="L59" s="29">
        <v>19</v>
      </c>
      <c r="M59" s="29" t="s">
        <v>291</v>
      </c>
      <c r="N59" s="46">
        <v>562</v>
      </c>
      <c r="O59" s="46"/>
      <c r="P59" s="46"/>
      <c r="Q59" s="46"/>
      <c r="R59" s="46"/>
    </row>
    <row r="60" spans="2:18" s="2" customFormat="1" ht="11.25">
      <c r="B60" s="63" t="s">
        <v>337</v>
      </c>
      <c r="C60" s="62" t="s">
        <v>263</v>
      </c>
      <c r="D60" s="2" t="s">
        <v>338</v>
      </c>
      <c r="E60" s="1">
        <v>52</v>
      </c>
      <c r="F60" s="1">
        <v>1265.8</v>
      </c>
      <c r="G60" s="36">
        <v>69550.08</v>
      </c>
      <c r="H60" s="36">
        <v>69550</v>
      </c>
      <c r="I60" s="45">
        <v>37371</v>
      </c>
      <c r="J60" s="45">
        <v>38322</v>
      </c>
      <c r="K60" s="45">
        <v>38322</v>
      </c>
      <c r="L60" s="29">
        <v>19</v>
      </c>
      <c r="M60" s="29" t="s">
        <v>339</v>
      </c>
      <c r="N60" s="46">
        <v>951</v>
      </c>
      <c r="O60" s="46"/>
      <c r="P60" s="46"/>
      <c r="Q60" s="46"/>
      <c r="R60" s="46"/>
    </row>
    <row r="61" spans="2:18" s="2" customFormat="1" ht="11.25">
      <c r="B61" s="63" t="s">
        <v>340</v>
      </c>
      <c r="C61" s="62" t="s">
        <v>263</v>
      </c>
      <c r="D61" s="2" t="s">
        <v>341</v>
      </c>
      <c r="E61" s="1">
        <v>125</v>
      </c>
      <c r="F61" s="1">
        <v>3364.81</v>
      </c>
      <c r="G61" s="36">
        <v>145088.8</v>
      </c>
      <c r="H61" s="36">
        <v>121874.61</v>
      </c>
      <c r="I61" s="45">
        <v>37777</v>
      </c>
      <c r="J61" s="45">
        <v>38326</v>
      </c>
      <c r="K61" s="45">
        <v>38326</v>
      </c>
      <c r="L61" s="29">
        <v>23</v>
      </c>
      <c r="M61" s="29" t="s">
        <v>342</v>
      </c>
      <c r="N61" s="46">
        <v>549</v>
      </c>
      <c r="O61" s="46"/>
      <c r="P61" s="46"/>
      <c r="Q61" s="46"/>
      <c r="R61" s="46"/>
    </row>
    <row r="62" spans="2:18" s="2" customFormat="1" ht="11.25">
      <c r="B62" s="63" t="s">
        <v>343</v>
      </c>
      <c r="C62" s="62" t="s">
        <v>263</v>
      </c>
      <c r="D62" s="2" t="s">
        <v>344</v>
      </c>
      <c r="E62" s="1">
        <v>39</v>
      </c>
      <c r="F62" s="1">
        <v>775.2</v>
      </c>
      <c r="G62" s="36">
        <v>43681.2</v>
      </c>
      <c r="H62" s="36">
        <v>4368.12</v>
      </c>
      <c r="I62" s="45">
        <v>37788</v>
      </c>
      <c r="J62" s="45">
        <v>38337</v>
      </c>
      <c r="K62" s="45">
        <v>38337</v>
      </c>
      <c r="L62" s="29">
        <v>34</v>
      </c>
      <c r="M62" s="29" t="s">
        <v>345</v>
      </c>
      <c r="N62" s="46">
        <v>549</v>
      </c>
      <c r="O62" s="46"/>
      <c r="P62" s="46"/>
      <c r="Q62" s="46"/>
      <c r="R62" s="46"/>
    </row>
    <row r="63" spans="2:18" s="2" customFormat="1" ht="11.25">
      <c r="B63" s="63" t="s">
        <v>346</v>
      </c>
      <c r="C63" s="62" t="s">
        <v>263</v>
      </c>
      <c r="D63" s="2" t="s">
        <v>347</v>
      </c>
      <c r="E63" s="1">
        <v>17</v>
      </c>
      <c r="F63" s="1">
        <v>294</v>
      </c>
      <c r="G63" s="36">
        <v>15506.61</v>
      </c>
      <c r="H63" s="36">
        <v>2215.23</v>
      </c>
      <c r="I63" s="45">
        <v>37203</v>
      </c>
      <c r="J63" s="45">
        <v>37986</v>
      </c>
      <c r="K63" s="45">
        <v>38352</v>
      </c>
      <c r="L63" s="29">
        <v>49</v>
      </c>
      <c r="M63" s="29" t="s">
        <v>348</v>
      </c>
      <c r="N63" s="46">
        <v>1149</v>
      </c>
      <c r="O63" s="46"/>
      <c r="P63" s="46"/>
      <c r="Q63" s="46"/>
      <c r="R63" s="46"/>
    </row>
    <row r="64" spans="2:18" s="2" customFormat="1" ht="11.25">
      <c r="B64" s="63" t="s">
        <v>349</v>
      </c>
      <c r="C64" s="62" t="s">
        <v>263</v>
      </c>
      <c r="D64" s="2" t="s">
        <v>350</v>
      </c>
      <c r="E64" s="1">
        <v>58</v>
      </c>
      <c r="F64" s="1">
        <v>757.2</v>
      </c>
      <c r="G64" s="36">
        <v>30385.48</v>
      </c>
      <c r="H64" s="36">
        <v>30385.48</v>
      </c>
      <c r="I64" s="45">
        <v>37459</v>
      </c>
      <c r="J64" s="45">
        <v>38352</v>
      </c>
      <c r="K64" s="45">
        <v>38352</v>
      </c>
      <c r="L64" s="29">
        <v>49</v>
      </c>
      <c r="M64" s="29" t="s">
        <v>319</v>
      </c>
      <c r="N64" s="46">
        <v>893</v>
      </c>
      <c r="O64" s="46"/>
      <c r="P64" s="46"/>
      <c r="Q64" s="46"/>
      <c r="R64" s="46"/>
    </row>
    <row r="65" spans="2:18" s="2" customFormat="1" ht="11.25">
      <c r="B65" s="63" t="s">
        <v>351</v>
      </c>
      <c r="C65" s="62" t="s">
        <v>263</v>
      </c>
      <c r="D65" s="2" t="s">
        <v>352</v>
      </c>
      <c r="E65" s="1">
        <v>136</v>
      </c>
      <c r="F65" s="1">
        <v>1784.7</v>
      </c>
      <c r="G65" s="36">
        <v>119247.49</v>
      </c>
      <c r="H65" s="36">
        <v>71286.91</v>
      </c>
      <c r="I65" s="45">
        <v>36957</v>
      </c>
      <c r="J65" s="45">
        <v>37621</v>
      </c>
      <c r="K65" s="45">
        <v>38352</v>
      </c>
      <c r="L65" s="29">
        <v>49</v>
      </c>
      <c r="M65" s="29" t="s">
        <v>283</v>
      </c>
      <c r="N65" s="46">
        <v>1395</v>
      </c>
      <c r="O65" s="46"/>
      <c r="P65" s="46"/>
      <c r="Q65" s="46"/>
      <c r="R65" s="46"/>
    </row>
    <row r="66" spans="2:18" s="2" customFormat="1" ht="11.25">
      <c r="B66" s="63" t="s">
        <v>353</v>
      </c>
      <c r="C66" s="62" t="s">
        <v>263</v>
      </c>
      <c r="D66" s="2" t="s">
        <v>354</v>
      </c>
      <c r="E66" s="1">
        <v>52</v>
      </c>
      <c r="F66" s="1">
        <v>844.4</v>
      </c>
      <c r="G66" s="36">
        <v>32590</v>
      </c>
      <c r="H66" s="36">
        <v>32590</v>
      </c>
      <c r="I66" s="45">
        <v>37194</v>
      </c>
      <c r="J66" s="45">
        <v>37986</v>
      </c>
      <c r="K66" s="45">
        <v>38352</v>
      </c>
      <c r="L66" s="29">
        <v>49</v>
      </c>
      <c r="M66" s="29" t="s">
        <v>319</v>
      </c>
      <c r="N66" s="46">
        <v>1158</v>
      </c>
      <c r="O66" s="46"/>
      <c r="P66" s="46"/>
      <c r="Q66" s="46"/>
      <c r="R66" s="46"/>
    </row>
    <row r="67" spans="2:18" s="2" customFormat="1" ht="11.25">
      <c r="B67" s="63" t="s">
        <v>355</v>
      </c>
      <c r="C67" s="62" t="s">
        <v>263</v>
      </c>
      <c r="D67" s="2" t="s">
        <v>356</v>
      </c>
      <c r="E67" s="1">
        <v>171</v>
      </c>
      <c r="F67" s="1">
        <v>2411.6</v>
      </c>
      <c r="G67" s="36">
        <v>80729</v>
      </c>
      <c r="H67" s="36">
        <v>8072.9</v>
      </c>
      <c r="I67" s="45">
        <v>37603</v>
      </c>
      <c r="J67" s="45">
        <v>38352</v>
      </c>
      <c r="K67" s="45">
        <v>38352</v>
      </c>
      <c r="L67" s="29">
        <v>49</v>
      </c>
      <c r="M67" s="29" t="s">
        <v>319</v>
      </c>
      <c r="N67" s="46">
        <v>749</v>
      </c>
      <c r="O67" s="46"/>
      <c r="P67" s="46"/>
      <c r="Q67" s="46"/>
      <c r="R67" s="46"/>
    </row>
    <row r="68" spans="2:18" s="2" customFormat="1" ht="11.25">
      <c r="B68" s="63" t="s">
        <v>357</v>
      </c>
      <c r="C68" s="62" t="s">
        <v>263</v>
      </c>
      <c r="D68" s="2" t="s">
        <v>358</v>
      </c>
      <c r="E68" s="1">
        <v>32</v>
      </c>
      <c r="F68" s="1">
        <v>671</v>
      </c>
      <c r="G68" s="36">
        <v>20018.3</v>
      </c>
      <c r="H68" s="36">
        <v>20018.3</v>
      </c>
      <c r="I68" s="45">
        <v>37602</v>
      </c>
      <c r="J68" s="45">
        <v>38352</v>
      </c>
      <c r="K68" s="45">
        <v>38352</v>
      </c>
      <c r="L68" s="29">
        <v>49</v>
      </c>
      <c r="M68" s="29" t="s">
        <v>268</v>
      </c>
      <c r="N68" s="46">
        <v>750</v>
      </c>
      <c r="O68" s="46"/>
      <c r="P68" s="46"/>
      <c r="Q68" s="46"/>
      <c r="R68" s="46"/>
    </row>
    <row r="69" spans="2:18" s="2" customFormat="1" ht="11.25">
      <c r="B69" s="63" t="s">
        <v>359</v>
      </c>
      <c r="C69" s="62" t="s">
        <v>263</v>
      </c>
      <c r="D69" s="2" t="s">
        <v>360</v>
      </c>
      <c r="E69" s="1">
        <v>36</v>
      </c>
      <c r="F69" s="1">
        <v>682.37</v>
      </c>
      <c r="G69" s="36">
        <v>4417.2</v>
      </c>
      <c r="H69" s="36">
        <v>4417.2</v>
      </c>
      <c r="I69" s="45">
        <v>37242</v>
      </c>
      <c r="J69" s="45">
        <v>38352</v>
      </c>
      <c r="K69" s="45">
        <v>38352</v>
      </c>
      <c r="L69" s="29">
        <v>49</v>
      </c>
      <c r="M69" s="29" t="s">
        <v>361</v>
      </c>
      <c r="N69" s="46">
        <v>1110</v>
      </c>
      <c r="O69" s="46"/>
      <c r="P69" s="46"/>
      <c r="Q69" s="46"/>
      <c r="R69" s="46"/>
    </row>
    <row r="70" spans="2:18" s="2" customFormat="1" ht="11.25">
      <c r="B70" s="63" t="s">
        <v>362</v>
      </c>
      <c r="C70" s="62" t="s">
        <v>263</v>
      </c>
      <c r="D70" s="2" t="s">
        <v>363</v>
      </c>
      <c r="E70" s="1">
        <v>70</v>
      </c>
      <c r="F70" s="1">
        <v>1528.6</v>
      </c>
      <c r="G70" s="36">
        <v>83911.2</v>
      </c>
      <c r="H70" s="36">
        <v>47829.39</v>
      </c>
      <c r="I70" s="45">
        <v>37721</v>
      </c>
      <c r="J70" s="45">
        <v>38352</v>
      </c>
      <c r="K70" s="45">
        <v>38352</v>
      </c>
      <c r="L70" s="29">
        <v>49</v>
      </c>
      <c r="M70" s="29" t="s">
        <v>364</v>
      </c>
      <c r="N70" s="46">
        <v>631</v>
      </c>
      <c r="O70" s="46"/>
      <c r="P70" s="46"/>
      <c r="Q70" s="46"/>
      <c r="R70" s="46"/>
    </row>
    <row r="71" spans="2:18" s="2" customFormat="1" ht="11.25">
      <c r="B71" s="63" t="s">
        <v>365</v>
      </c>
      <c r="C71" s="62" t="s">
        <v>263</v>
      </c>
      <c r="D71" s="2" t="s">
        <v>366</v>
      </c>
      <c r="E71" s="1">
        <v>38</v>
      </c>
      <c r="F71" s="1">
        <v>424.2</v>
      </c>
      <c r="G71" s="36">
        <v>31161.9</v>
      </c>
      <c r="H71" s="36">
        <v>31161.9</v>
      </c>
      <c r="I71" s="45">
        <v>37748</v>
      </c>
      <c r="J71" s="45">
        <v>38352</v>
      </c>
      <c r="K71" s="45">
        <v>38352</v>
      </c>
      <c r="L71" s="29">
        <v>49</v>
      </c>
      <c r="M71" s="29" t="s">
        <v>367</v>
      </c>
      <c r="N71" s="46">
        <v>604</v>
      </c>
      <c r="O71" s="46"/>
      <c r="P71" s="46"/>
      <c r="Q71" s="46"/>
      <c r="R71" s="46"/>
    </row>
    <row r="72" spans="2:18" s="2" customFormat="1" ht="11.25">
      <c r="B72" s="63" t="s">
        <v>368</v>
      </c>
      <c r="C72" s="62" t="s">
        <v>263</v>
      </c>
      <c r="D72" s="2" t="s">
        <v>369</v>
      </c>
      <c r="E72" s="1">
        <v>119</v>
      </c>
      <c r="F72" s="1">
        <v>1375.6</v>
      </c>
      <c r="G72" s="36">
        <v>51407</v>
      </c>
      <c r="H72" s="36">
        <v>33414.55</v>
      </c>
      <c r="I72" s="45">
        <v>37321</v>
      </c>
      <c r="J72" s="45">
        <v>38352</v>
      </c>
      <c r="K72" s="45">
        <v>38352</v>
      </c>
      <c r="L72" s="29">
        <v>49</v>
      </c>
      <c r="M72" s="29" t="s">
        <v>268</v>
      </c>
      <c r="N72" s="46">
        <v>1031</v>
      </c>
      <c r="O72" s="46"/>
      <c r="P72" s="46"/>
      <c r="Q72" s="46"/>
      <c r="R72" s="46"/>
    </row>
    <row r="73" spans="2:18" s="2" customFormat="1" ht="11.25">
      <c r="B73" s="63" t="s">
        <v>370</v>
      </c>
      <c r="C73" s="62" t="s">
        <v>263</v>
      </c>
      <c r="D73" s="2" t="s">
        <v>371</v>
      </c>
      <c r="E73" s="1">
        <v>123</v>
      </c>
      <c r="F73" s="1">
        <v>1119.32</v>
      </c>
      <c r="G73" s="36">
        <v>32332</v>
      </c>
      <c r="H73" s="36">
        <v>32332</v>
      </c>
      <c r="I73" s="45">
        <v>37768</v>
      </c>
      <c r="J73" s="45">
        <v>38352</v>
      </c>
      <c r="K73" s="45">
        <v>38352</v>
      </c>
      <c r="L73" s="29">
        <v>49</v>
      </c>
      <c r="M73" s="29" t="s">
        <v>268</v>
      </c>
      <c r="N73" s="46">
        <v>584</v>
      </c>
      <c r="O73" s="46"/>
      <c r="P73" s="46"/>
      <c r="Q73" s="46"/>
      <c r="R73" s="46"/>
    </row>
    <row r="74" spans="2:18" s="2" customFormat="1" ht="11.25">
      <c r="B74" s="63" t="s">
        <v>372</v>
      </c>
      <c r="C74" s="62" t="s">
        <v>263</v>
      </c>
      <c r="D74" s="2" t="s">
        <v>373</v>
      </c>
      <c r="E74" s="1">
        <v>208</v>
      </c>
      <c r="F74" s="1">
        <v>2471</v>
      </c>
      <c r="G74" s="36">
        <v>55877.8</v>
      </c>
      <c r="H74" s="36">
        <v>23468.67</v>
      </c>
      <c r="I74" s="45">
        <v>37237</v>
      </c>
      <c r="J74" s="45">
        <v>38352</v>
      </c>
      <c r="K74" s="45">
        <v>38352</v>
      </c>
      <c r="L74" s="29">
        <v>49</v>
      </c>
      <c r="M74" s="29" t="s">
        <v>345</v>
      </c>
      <c r="N74" s="46">
        <v>1115</v>
      </c>
      <c r="O74" s="46"/>
      <c r="P74" s="46"/>
      <c r="Q74" s="46"/>
      <c r="R74" s="46"/>
    </row>
    <row r="75" spans="2:18" s="2" customFormat="1" ht="11.25">
      <c r="B75" s="63" t="s">
        <v>374</v>
      </c>
      <c r="C75" s="62" t="s">
        <v>263</v>
      </c>
      <c r="D75" s="2" t="s">
        <v>375</v>
      </c>
      <c r="E75" s="1">
        <v>70</v>
      </c>
      <c r="F75" s="1">
        <v>1710</v>
      </c>
      <c r="G75" s="36">
        <v>108628.92</v>
      </c>
      <c r="H75" s="36">
        <v>86903.14</v>
      </c>
      <c r="I75" s="45">
        <v>37579</v>
      </c>
      <c r="J75" s="45">
        <v>38352</v>
      </c>
      <c r="K75" s="45">
        <v>38352</v>
      </c>
      <c r="L75" s="29">
        <v>49</v>
      </c>
      <c r="M75" s="29" t="s">
        <v>291</v>
      </c>
      <c r="N75" s="46">
        <v>773</v>
      </c>
      <c r="O75" s="46"/>
      <c r="P75" s="46"/>
      <c r="Q75" s="46"/>
      <c r="R75" s="46"/>
    </row>
    <row r="76" spans="2:18" s="2" customFormat="1" ht="11.25">
      <c r="B76" s="63" t="s">
        <v>376</v>
      </c>
      <c r="C76" s="62" t="s">
        <v>263</v>
      </c>
      <c r="D76" s="2" t="s">
        <v>377</v>
      </c>
      <c r="E76" s="1">
        <v>20</v>
      </c>
      <c r="F76" s="1">
        <v>588.4</v>
      </c>
      <c r="G76" s="36">
        <v>37429.7</v>
      </c>
      <c r="H76" s="36">
        <v>18714.85</v>
      </c>
      <c r="I76" s="45">
        <v>37768</v>
      </c>
      <c r="J76" s="45">
        <v>38352</v>
      </c>
      <c r="K76" s="45">
        <v>38352</v>
      </c>
      <c r="L76" s="29">
        <v>49</v>
      </c>
      <c r="M76" s="29" t="s">
        <v>378</v>
      </c>
      <c r="N76" s="46">
        <v>584</v>
      </c>
      <c r="O76" s="46"/>
      <c r="P76" s="46"/>
      <c r="Q76" s="46"/>
      <c r="R76" s="46"/>
    </row>
    <row r="77" spans="2:18" s="2" customFormat="1" ht="11.25">
      <c r="B77" s="63" t="s">
        <v>379</v>
      </c>
      <c r="C77" s="62" t="s">
        <v>263</v>
      </c>
      <c r="D77" s="2" t="s">
        <v>380</v>
      </c>
      <c r="E77" s="1">
        <v>76.5</v>
      </c>
      <c r="F77" s="1">
        <v>1248</v>
      </c>
      <c r="G77" s="36">
        <v>71677.25</v>
      </c>
      <c r="H77" s="36">
        <v>7167.73</v>
      </c>
      <c r="I77" s="45">
        <v>37307</v>
      </c>
      <c r="J77" s="45">
        <v>38352</v>
      </c>
      <c r="K77" s="45">
        <v>38352</v>
      </c>
      <c r="L77" s="29">
        <v>49</v>
      </c>
      <c r="M77" s="29" t="s">
        <v>381</v>
      </c>
      <c r="N77" s="46">
        <v>1045</v>
      </c>
      <c r="O77" s="46"/>
      <c r="P77" s="46"/>
      <c r="Q77" s="46"/>
      <c r="R77" s="46"/>
    </row>
    <row r="78" spans="2:18" s="2" customFormat="1" ht="11.25">
      <c r="B78" s="63" t="s">
        <v>382</v>
      </c>
      <c r="C78" s="62" t="s">
        <v>263</v>
      </c>
      <c r="D78" s="2" t="s">
        <v>383</v>
      </c>
      <c r="E78" s="1">
        <v>37</v>
      </c>
      <c r="F78" s="1">
        <v>417</v>
      </c>
      <c r="G78" s="36">
        <v>13185.26</v>
      </c>
      <c r="H78" s="36">
        <v>13185.26</v>
      </c>
      <c r="I78" s="45">
        <v>37021</v>
      </c>
      <c r="J78" s="45">
        <v>37621</v>
      </c>
      <c r="K78" s="45">
        <v>38352</v>
      </c>
      <c r="L78" s="29">
        <v>49</v>
      </c>
      <c r="M78" s="29" t="s">
        <v>384</v>
      </c>
      <c r="N78" s="46">
        <v>1331</v>
      </c>
      <c r="O78" s="46"/>
      <c r="P78" s="46"/>
      <c r="Q78" s="46"/>
      <c r="R78" s="46"/>
    </row>
    <row r="79" spans="2:18" s="2" customFormat="1" ht="11.25">
      <c r="B79" s="63" t="s">
        <v>385</v>
      </c>
      <c r="C79" s="62" t="s">
        <v>263</v>
      </c>
      <c r="D79" s="2" t="s">
        <v>386</v>
      </c>
      <c r="E79" s="1">
        <v>10</v>
      </c>
      <c r="F79" s="1">
        <v>109.6</v>
      </c>
      <c r="G79" s="36">
        <v>1987</v>
      </c>
      <c r="H79" s="36">
        <v>1987</v>
      </c>
      <c r="I79" s="45">
        <v>38015</v>
      </c>
      <c r="J79" s="45">
        <v>38352</v>
      </c>
      <c r="K79" s="45">
        <v>38352</v>
      </c>
      <c r="L79" s="29">
        <v>49</v>
      </c>
      <c r="M79" s="29" t="s">
        <v>387</v>
      </c>
      <c r="N79" s="46">
        <v>337</v>
      </c>
      <c r="O79" s="46"/>
      <c r="P79" s="46"/>
      <c r="Q79" s="46"/>
      <c r="R79" s="46"/>
    </row>
    <row r="80" spans="2:18" s="2" customFormat="1" ht="11.25">
      <c r="B80" s="63" t="s">
        <v>388</v>
      </c>
      <c r="C80" s="62" t="s">
        <v>263</v>
      </c>
      <c r="D80" s="2" t="s">
        <v>389</v>
      </c>
      <c r="E80" s="1">
        <v>19</v>
      </c>
      <c r="F80" s="1">
        <v>280.2</v>
      </c>
      <c r="G80" s="36">
        <v>5729.75</v>
      </c>
      <c r="H80" s="36">
        <v>1604.32</v>
      </c>
      <c r="I80" s="45">
        <v>36703</v>
      </c>
      <c r="J80" s="45">
        <v>37256</v>
      </c>
      <c r="K80" s="45">
        <v>38352</v>
      </c>
      <c r="L80" s="29">
        <v>49</v>
      </c>
      <c r="M80" s="29" t="s">
        <v>283</v>
      </c>
      <c r="N80" s="46">
        <v>1649</v>
      </c>
      <c r="O80" s="46"/>
      <c r="P80" s="46"/>
      <c r="Q80" s="46"/>
      <c r="R80" s="46"/>
    </row>
    <row r="81" spans="2:18" s="2" customFormat="1" ht="11.25">
      <c r="B81" s="63" t="s">
        <v>390</v>
      </c>
      <c r="C81" s="62" t="s">
        <v>263</v>
      </c>
      <c r="D81" s="2" t="s">
        <v>391</v>
      </c>
      <c r="E81" s="1">
        <v>42</v>
      </c>
      <c r="F81" s="1">
        <v>336.8</v>
      </c>
      <c r="G81" s="36">
        <v>12177.35</v>
      </c>
      <c r="H81" s="36">
        <v>12177.34</v>
      </c>
      <c r="I81" s="45">
        <v>37714</v>
      </c>
      <c r="J81" s="45">
        <v>38352</v>
      </c>
      <c r="K81" s="45">
        <v>38352</v>
      </c>
      <c r="L81" s="29">
        <v>49</v>
      </c>
      <c r="M81" s="29" t="s">
        <v>392</v>
      </c>
      <c r="N81" s="46">
        <v>638</v>
      </c>
      <c r="O81" s="46"/>
      <c r="P81" s="46"/>
      <c r="Q81" s="46"/>
      <c r="R81" s="46"/>
    </row>
    <row r="82" spans="2:18" s="2" customFormat="1" ht="11.25">
      <c r="B82" s="63" t="s">
        <v>393</v>
      </c>
      <c r="C82" s="62" t="s">
        <v>263</v>
      </c>
      <c r="D82" s="2" t="s">
        <v>394</v>
      </c>
      <c r="E82" s="1">
        <v>92</v>
      </c>
      <c r="F82" s="1">
        <v>1079</v>
      </c>
      <c r="G82" s="36">
        <v>92983</v>
      </c>
      <c r="H82" s="36">
        <v>56719.63</v>
      </c>
      <c r="I82" s="45">
        <v>37585</v>
      </c>
      <c r="J82" s="45">
        <v>38352</v>
      </c>
      <c r="K82" s="45">
        <v>38352</v>
      </c>
      <c r="L82" s="29">
        <v>49</v>
      </c>
      <c r="M82" s="29" t="s">
        <v>395</v>
      </c>
      <c r="N82" s="46">
        <v>767</v>
      </c>
      <c r="O82" s="46"/>
      <c r="P82" s="46"/>
      <c r="Q82" s="46"/>
      <c r="R82" s="46"/>
    </row>
    <row r="83" spans="2:18" s="2" customFormat="1" ht="11.25">
      <c r="B83" s="63" t="s">
        <v>396</v>
      </c>
      <c r="C83" s="62" t="s">
        <v>263</v>
      </c>
      <c r="D83" s="2" t="s">
        <v>397</v>
      </c>
      <c r="E83" s="1">
        <v>267.9</v>
      </c>
      <c r="F83" s="1">
        <v>2453.6</v>
      </c>
      <c r="G83" s="36">
        <v>72946.4</v>
      </c>
      <c r="H83" s="36">
        <v>9594.64</v>
      </c>
      <c r="I83" s="45">
        <v>37760</v>
      </c>
      <c r="J83" s="45">
        <v>38352</v>
      </c>
      <c r="K83" s="45">
        <v>38352</v>
      </c>
      <c r="L83" s="29">
        <v>49</v>
      </c>
      <c r="M83" s="29" t="s">
        <v>294</v>
      </c>
      <c r="N83" s="46">
        <v>592</v>
      </c>
      <c r="O83" s="46"/>
      <c r="P83" s="46"/>
      <c r="Q83" s="46"/>
      <c r="R83" s="46"/>
    </row>
    <row r="84" spans="2:18" s="2" customFormat="1" ht="11.25">
      <c r="B84" s="63" t="s">
        <v>398</v>
      </c>
      <c r="C84" s="62" t="s">
        <v>263</v>
      </c>
      <c r="D84" s="2" t="s">
        <v>399</v>
      </c>
      <c r="E84" s="1">
        <v>450</v>
      </c>
      <c r="F84" s="1">
        <v>4280</v>
      </c>
      <c r="G84" s="36">
        <v>160786.23</v>
      </c>
      <c r="H84" s="36">
        <v>160786.26</v>
      </c>
      <c r="I84" s="45">
        <v>37132</v>
      </c>
      <c r="J84" s="45">
        <v>37986</v>
      </c>
      <c r="K84" s="45">
        <v>38352</v>
      </c>
      <c r="L84" s="29">
        <v>49</v>
      </c>
      <c r="M84" s="29" t="s">
        <v>277</v>
      </c>
      <c r="N84" s="46">
        <v>1220</v>
      </c>
      <c r="O84" s="46"/>
      <c r="P84" s="46"/>
      <c r="Q84" s="46"/>
      <c r="R84" s="46"/>
    </row>
    <row r="85" spans="2:18" s="2" customFormat="1" ht="11.25">
      <c r="B85" s="63" t="s">
        <v>400</v>
      </c>
      <c r="C85" s="62" t="s">
        <v>263</v>
      </c>
      <c r="D85" s="2" t="s">
        <v>401</v>
      </c>
      <c r="E85" s="1">
        <v>138</v>
      </c>
      <c r="F85" s="1">
        <v>326</v>
      </c>
      <c r="G85" s="36">
        <v>34189.95</v>
      </c>
      <c r="H85" s="36">
        <v>34189.95</v>
      </c>
      <c r="I85" s="45">
        <v>37732</v>
      </c>
      <c r="J85" s="45">
        <v>38352</v>
      </c>
      <c r="K85" s="45">
        <v>38352</v>
      </c>
      <c r="L85" s="29">
        <v>49</v>
      </c>
      <c r="M85" s="29" t="s">
        <v>291</v>
      </c>
      <c r="N85" s="46">
        <v>620</v>
      </c>
      <c r="O85" s="46"/>
      <c r="P85" s="46"/>
      <c r="Q85" s="46"/>
      <c r="R85" s="46"/>
    </row>
    <row r="86" spans="2:18" s="2" customFormat="1" ht="11.25">
      <c r="B86" s="63" t="s">
        <v>402</v>
      </c>
      <c r="C86" s="62" t="s">
        <v>263</v>
      </c>
      <c r="D86" s="2" t="s">
        <v>403</v>
      </c>
      <c r="E86" s="1">
        <v>11</v>
      </c>
      <c r="F86" s="1">
        <v>28</v>
      </c>
      <c r="G86" s="36">
        <v>161.7</v>
      </c>
      <c r="H86" s="36">
        <v>161.7</v>
      </c>
      <c r="I86" s="45">
        <v>37694</v>
      </c>
      <c r="J86" s="45">
        <v>37986</v>
      </c>
      <c r="K86" s="45">
        <v>38352</v>
      </c>
      <c r="L86" s="29">
        <v>49</v>
      </c>
      <c r="M86" s="29" t="s">
        <v>404</v>
      </c>
      <c r="N86" s="46">
        <v>658</v>
      </c>
      <c r="O86" s="46"/>
      <c r="P86" s="46"/>
      <c r="Q86" s="46"/>
      <c r="R86" s="46"/>
    </row>
    <row r="87" spans="2:18" s="2" customFormat="1" ht="11.25">
      <c r="B87" s="63" t="s">
        <v>405</v>
      </c>
      <c r="C87" s="62" t="s">
        <v>260</v>
      </c>
      <c r="D87" s="2" t="s">
        <v>406</v>
      </c>
      <c r="E87" s="1">
        <v>32</v>
      </c>
      <c r="F87" s="1">
        <v>1026</v>
      </c>
      <c r="G87" s="36">
        <v>31107.65</v>
      </c>
      <c r="H87" s="36">
        <v>31107.65</v>
      </c>
      <c r="I87" s="45">
        <v>37287</v>
      </c>
      <c r="J87" s="45">
        <v>38352</v>
      </c>
      <c r="K87" s="45">
        <v>38352</v>
      </c>
      <c r="L87" s="29">
        <v>49</v>
      </c>
      <c r="M87" s="29" t="s">
        <v>268</v>
      </c>
      <c r="N87" s="46">
        <v>1065</v>
      </c>
      <c r="O87" s="46"/>
      <c r="P87" s="46"/>
      <c r="Q87" s="46"/>
      <c r="R87" s="46"/>
    </row>
    <row r="88" spans="2:18" s="2" customFormat="1" ht="11.25">
      <c r="B88" s="63" t="s">
        <v>407</v>
      </c>
      <c r="C88" s="62" t="s">
        <v>263</v>
      </c>
      <c r="D88" s="2" t="s">
        <v>408</v>
      </c>
      <c r="E88" s="1">
        <v>7</v>
      </c>
      <c r="F88" s="1">
        <v>194</v>
      </c>
      <c r="G88" s="36">
        <v>6635.3</v>
      </c>
      <c r="H88" s="36">
        <v>663.53</v>
      </c>
      <c r="I88" s="45">
        <v>37993</v>
      </c>
      <c r="J88" s="45">
        <v>38352</v>
      </c>
      <c r="K88" s="45">
        <v>38352</v>
      </c>
      <c r="L88" s="29">
        <v>49</v>
      </c>
      <c r="M88" s="29" t="s">
        <v>409</v>
      </c>
      <c r="N88" s="46">
        <v>359</v>
      </c>
      <c r="O88" s="46"/>
      <c r="P88" s="46"/>
      <c r="Q88" s="46"/>
      <c r="R88" s="46"/>
    </row>
    <row r="89" spans="2:18" s="2" customFormat="1" ht="11.25">
      <c r="B89" s="63" t="s">
        <v>410</v>
      </c>
      <c r="C89" s="62" t="s">
        <v>263</v>
      </c>
      <c r="D89" s="2" t="s">
        <v>411</v>
      </c>
      <c r="E89" s="1">
        <v>238</v>
      </c>
      <c r="F89" s="1">
        <v>2522.9</v>
      </c>
      <c r="G89" s="36">
        <v>89884.34</v>
      </c>
      <c r="H89" s="36">
        <v>76600.94</v>
      </c>
      <c r="I89" s="45">
        <v>37314</v>
      </c>
      <c r="J89" s="45">
        <v>37986</v>
      </c>
      <c r="K89" s="45">
        <v>38352</v>
      </c>
      <c r="L89" s="29">
        <v>49</v>
      </c>
      <c r="M89" s="29" t="s">
        <v>412</v>
      </c>
      <c r="N89" s="46">
        <v>1038</v>
      </c>
      <c r="O89" s="46"/>
      <c r="P89" s="46"/>
      <c r="Q89" s="46"/>
      <c r="R89" s="46"/>
    </row>
    <row r="90" spans="2:18" s="2" customFormat="1" ht="11.25">
      <c r="B90" s="63" t="s">
        <v>413</v>
      </c>
      <c r="C90" s="62" t="s">
        <v>263</v>
      </c>
      <c r="D90" s="2" t="s">
        <v>414</v>
      </c>
      <c r="E90" s="1">
        <v>40</v>
      </c>
      <c r="F90" s="1">
        <v>1804.5</v>
      </c>
      <c r="G90" s="36">
        <v>36830</v>
      </c>
      <c r="H90" s="36">
        <v>3683</v>
      </c>
      <c r="I90" s="45">
        <v>37505</v>
      </c>
      <c r="J90" s="45">
        <v>38352</v>
      </c>
      <c r="K90" s="45">
        <v>38352</v>
      </c>
      <c r="L90" s="29">
        <v>49</v>
      </c>
      <c r="M90" s="29" t="s">
        <v>415</v>
      </c>
      <c r="N90" s="46">
        <v>847</v>
      </c>
      <c r="O90" s="46"/>
      <c r="P90" s="46"/>
      <c r="Q90" s="46"/>
      <c r="R90" s="46"/>
    </row>
    <row r="91" spans="2:18" s="2" customFormat="1" ht="11.25">
      <c r="B91" s="63" t="s">
        <v>416</v>
      </c>
      <c r="C91" s="62" t="s">
        <v>263</v>
      </c>
      <c r="D91" s="2" t="s">
        <v>417</v>
      </c>
      <c r="E91" s="1">
        <v>25</v>
      </c>
      <c r="F91" s="1">
        <v>498</v>
      </c>
      <c r="G91" s="36">
        <v>18316</v>
      </c>
      <c r="H91" s="36">
        <v>18316</v>
      </c>
      <c r="I91" s="45">
        <v>37817</v>
      </c>
      <c r="J91" s="45">
        <v>38352</v>
      </c>
      <c r="K91" s="45">
        <v>38352</v>
      </c>
      <c r="L91" s="29">
        <v>49</v>
      </c>
      <c r="M91" s="29" t="s">
        <v>392</v>
      </c>
      <c r="N91" s="46">
        <v>535</v>
      </c>
      <c r="O91" s="46"/>
      <c r="P91" s="46"/>
      <c r="Q91" s="46"/>
      <c r="R91" s="46"/>
    </row>
    <row r="92" spans="2:18" s="2" customFormat="1" ht="11.25">
      <c r="B92" s="63" t="s">
        <v>418</v>
      </c>
      <c r="C92" s="62" t="s">
        <v>263</v>
      </c>
      <c r="D92" s="2" t="s">
        <v>419</v>
      </c>
      <c r="E92" s="1">
        <v>22</v>
      </c>
      <c r="F92" s="1">
        <v>341</v>
      </c>
      <c r="G92" s="36">
        <v>8158.47</v>
      </c>
      <c r="H92" s="36">
        <v>1745.7</v>
      </c>
      <c r="I92" s="45">
        <v>37203</v>
      </c>
      <c r="J92" s="45">
        <v>37802</v>
      </c>
      <c r="K92" s="45">
        <v>38352</v>
      </c>
      <c r="L92" s="29">
        <v>49</v>
      </c>
      <c r="M92" s="29" t="s">
        <v>348</v>
      </c>
      <c r="N92" s="46">
        <v>1149</v>
      </c>
      <c r="O92" s="46"/>
      <c r="P92" s="46"/>
      <c r="Q92" s="46"/>
      <c r="R92" s="46"/>
    </row>
    <row r="93" spans="2:18" s="2" customFormat="1" ht="11.25">
      <c r="B93" s="63" t="s">
        <v>420</v>
      </c>
      <c r="C93" s="62" t="s">
        <v>263</v>
      </c>
      <c r="D93" s="2" t="s">
        <v>421</v>
      </c>
      <c r="E93" s="1">
        <v>195</v>
      </c>
      <c r="F93" s="1">
        <v>896.8</v>
      </c>
      <c r="G93" s="36">
        <v>120277.3</v>
      </c>
      <c r="H93" s="36">
        <v>12027.93</v>
      </c>
      <c r="I93" s="45">
        <v>37732</v>
      </c>
      <c r="J93" s="45">
        <v>38352</v>
      </c>
      <c r="K93" s="45">
        <v>38352</v>
      </c>
      <c r="L93" s="29">
        <v>49</v>
      </c>
      <c r="M93" s="29" t="s">
        <v>422</v>
      </c>
      <c r="N93" s="46">
        <v>620</v>
      </c>
      <c r="O93" s="46"/>
      <c r="P93" s="46"/>
      <c r="Q93" s="46"/>
      <c r="R93" s="46"/>
    </row>
    <row r="94" spans="2:18" s="2" customFormat="1" ht="11.25">
      <c r="B94" s="63" t="s">
        <v>423</v>
      </c>
      <c r="C94" s="62" t="s">
        <v>263</v>
      </c>
      <c r="D94" s="2" t="s">
        <v>424</v>
      </c>
      <c r="E94" s="1">
        <v>100</v>
      </c>
      <c r="F94" s="1">
        <v>1032</v>
      </c>
      <c r="G94" s="36">
        <v>31672.62</v>
      </c>
      <c r="H94" s="36">
        <v>4524.66</v>
      </c>
      <c r="I94" s="45">
        <v>37237</v>
      </c>
      <c r="J94" s="45">
        <v>37986</v>
      </c>
      <c r="K94" s="45">
        <v>38352</v>
      </c>
      <c r="L94" s="29">
        <v>49</v>
      </c>
      <c r="M94" s="29" t="s">
        <v>425</v>
      </c>
      <c r="N94" s="46">
        <v>1115</v>
      </c>
      <c r="O94" s="46"/>
      <c r="P94" s="46"/>
      <c r="Q94" s="46"/>
      <c r="R94" s="46"/>
    </row>
    <row r="95" spans="2:18" s="2" customFormat="1" ht="11.25">
      <c r="B95" s="63" t="s">
        <v>426</v>
      </c>
      <c r="C95" s="62" t="s">
        <v>263</v>
      </c>
      <c r="D95" s="2" t="s">
        <v>427</v>
      </c>
      <c r="E95" s="1">
        <v>131</v>
      </c>
      <c r="F95" s="1">
        <v>2119.8</v>
      </c>
      <c r="G95" s="36">
        <v>71211.15</v>
      </c>
      <c r="H95" s="36">
        <v>71211.16</v>
      </c>
      <c r="I95" s="45">
        <v>37515</v>
      </c>
      <c r="J95" s="45">
        <v>37986</v>
      </c>
      <c r="K95" s="45">
        <v>38352</v>
      </c>
      <c r="L95" s="29">
        <v>49</v>
      </c>
      <c r="M95" s="29" t="s">
        <v>277</v>
      </c>
      <c r="N95" s="46">
        <v>837</v>
      </c>
      <c r="O95" s="46"/>
      <c r="P95" s="46"/>
      <c r="Q95" s="46"/>
      <c r="R95" s="46"/>
    </row>
    <row r="96" spans="2:18" s="2" customFormat="1" ht="11.25">
      <c r="B96" s="63" t="s">
        <v>428</v>
      </c>
      <c r="C96" s="62" t="s">
        <v>263</v>
      </c>
      <c r="D96" s="2" t="s">
        <v>429</v>
      </c>
      <c r="E96" s="1">
        <v>35</v>
      </c>
      <c r="F96" s="1">
        <v>297</v>
      </c>
      <c r="G96" s="36">
        <v>10424.7</v>
      </c>
      <c r="H96" s="36">
        <v>1042.47</v>
      </c>
      <c r="I96" s="45">
        <v>37732</v>
      </c>
      <c r="J96" s="45">
        <v>38352</v>
      </c>
      <c r="K96" s="45">
        <v>38352</v>
      </c>
      <c r="L96" s="29">
        <v>49</v>
      </c>
      <c r="M96" s="29" t="s">
        <v>322</v>
      </c>
      <c r="N96" s="46">
        <v>620</v>
      </c>
      <c r="O96" s="46"/>
      <c r="P96" s="46"/>
      <c r="Q96" s="46"/>
      <c r="R96" s="46"/>
    </row>
    <row r="97" spans="2:18" s="2" customFormat="1" ht="11.25">
      <c r="B97" s="63" t="s">
        <v>430</v>
      </c>
      <c r="C97" s="62" t="s">
        <v>263</v>
      </c>
      <c r="D97" s="2" t="s">
        <v>431</v>
      </c>
      <c r="E97" s="1">
        <v>66</v>
      </c>
      <c r="F97" s="1">
        <v>1209</v>
      </c>
      <c r="G97" s="36">
        <v>65200.35</v>
      </c>
      <c r="H97" s="36">
        <v>6520.04</v>
      </c>
      <c r="I97" s="45">
        <v>37585</v>
      </c>
      <c r="J97" s="45">
        <v>38352</v>
      </c>
      <c r="K97" s="45">
        <v>38352</v>
      </c>
      <c r="L97" s="29">
        <v>49</v>
      </c>
      <c r="M97" s="29" t="s">
        <v>432</v>
      </c>
      <c r="N97" s="46">
        <v>767</v>
      </c>
      <c r="O97" s="46"/>
      <c r="P97" s="46"/>
      <c r="Q97" s="46"/>
      <c r="R97" s="46"/>
    </row>
    <row r="98" spans="2:18" s="2" customFormat="1" ht="11.25">
      <c r="B98" s="63" t="s">
        <v>433</v>
      </c>
      <c r="C98" s="62" t="s">
        <v>263</v>
      </c>
      <c r="D98" s="2" t="s">
        <v>434</v>
      </c>
      <c r="E98" s="1">
        <v>158</v>
      </c>
      <c r="F98" s="1">
        <v>2875.6</v>
      </c>
      <c r="G98" s="36">
        <v>105024.05</v>
      </c>
      <c r="H98" s="36">
        <v>105024.04</v>
      </c>
      <c r="I98" s="45">
        <v>37691</v>
      </c>
      <c r="J98" s="45">
        <v>38352</v>
      </c>
      <c r="K98" s="45">
        <v>38352</v>
      </c>
      <c r="L98" s="29">
        <v>49</v>
      </c>
      <c r="M98" s="29" t="s">
        <v>415</v>
      </c>
      <c r="N98" s="46">
        <v>661</v>
      </c>
      <c r="O98" s="46"/>
      <c r="P98" s="46"/>
      <c r="Q98" s="46"/>
      <c r="R98" s="46"/>
    </row>
    <row r="99" spans="2:18" s="2" customFormat="1" ht="11.25">
      <c r="B99" s="63" t="s">
        <v>435</v>
      </c>
      <c r="C99" s="62" t="s">
        <v>263</v>
      </c>
      <c r="D99" s="2" t="s">
        <v>436</v>
      </c>
      <c r="E99" s="1">
        <v>109</v>
      </c>
      <c r="F99" s="1">
        <v>1218</v>
      </c>
      <c r="G99" s="36">
        <v>59570</v>
      </c>
      <c r="H99" s="36">
        <v>59570</v>
      </c>
      <c r="I99" s="45">
        <v>37771</v>
      </c>
      <c r="J99" s="45">
        <v>38352</v>
      </c>
      <c r="K99" s="45">
        <v>38352</v>
      </c>
      <c r="L99" s="29">
        <v>49</v>
      </c>
      <c r="M99" s="29" t="s">
        <v>364</v>
      </c>
      <c r="N99" s="46">
        <v>581</v>
      </c>
      <c r="O99" s="46"/>
      <c r="P99" s="46"/>
      <c r="Q99" s="46"/>
      <c r="R99" s="46"/>
    </row>
    <row r="100" spans="2:18" s="2" customFormat="1" ht="11.25">
      <c r="B100" s="63" t="s">
        <v>437</v>
      </c>
      <c r="C100" s="62" t="s">
        <v>263</v>
      </c>
      <c r="D100" s="2" t="s">
        <v>438</v>
      </c>
      <c r="E100" s="1">
        <v>40</v>
      </c>
      <c r="F100" s="1">
        <v>131</v>
      </c>
      <c r="G100" s="36">
        <v>2982.05</v>
      </c>
      <c r="H100" s="36">
        <v>2982.05</v>
      </c>
      <c r="I100" s="45">
        <v>37046</v>
      </c>
      <c r="J100" s="45">
        <v>37986</v>
      </c>
      <c r="K100" s="45">
        <v>38352</v>
      </c>
      <c r="L100" s="29">
        <v>49</v>
      </c>
      <c r="M100" s="29" t="s">
        <v>395</v>
      </c>
      <c r="N100" s="46">
        <v>1306</v>
      </c>
      <c r="O100" s="46"/>
      <c r="P100" s="46"/>
      <c r="Q100" s="46"/>
      <c r="R100" s="46"/>
    </row>
    <row r="101" spans="2:18" s="2" customFormat="1" ht="11.25">
      <c r="B101" s="63" t="s">
        <v>439</v>
      </c>
      <c r="C101" s="62" t="s">
        <v>260</v>
      </c>
      <c r="D101" s="2" t="s">
        <v>440</v>
      </c>
      <c r="E101" s="1">
        <v>45</v>
      </c>
      <c r="F101" s="1">
        <v>728.8</v>
      </c>
      <c r="G101" s="36">
        <v>22277.1</v>
      </c>
      <c r="H101" s="36">
        <v>3343.9</v>
      </c>
      <c r="I101" s="45">
        <v>37193</v>
      </c>
      <c r="J101" s="45">
        <v>37986</v>
      </c>
      <c r="K101" s="45">
        <v>38352</v>
      </c>
      <c r="L101" s="29">
        <v>49</v>
      </c>
      <c r="M101" s="29" t="s">
        <v>441</v>
      </c>
      <c r="N101" s="46">
        <v>1159</v>
      </c>
      <c r="O101" s="46"/>
      <c r="P101" s="46"/>
      <c r="Q101" s="46"/>
      <c r="R101" s="46"/>
    </row>
    <row r="102" spans="2:18" s="2" customFormat="1" ht="11.25">
      <c r="B102" s="63" t="s">
        <v>442</v>
      </c>
      <c r="C102" s="62" t="s">
        <v>263</v>
      </c>
      <c r="D102" s="2" t="s">
        <v>443</v>
      </c>
      <c r="E102" s="1">
        <v>36</v>
      </c>
      <c r="F102" s="1">
        <v>325.15</v>
      </c>
      <c r="G102" s="36">
        <v>22658.66</v>
      </c>
      <c r="H102" s="36">
        <v>22658.66</v>
      </c>
      <c r="I102" s="45">
        <v>37215</v>
      </c>
      <c r="J102" s="45">
        <v>37986</v>
      </c>
      <c r="K102" s="45">
        <v>38352</v>
      </c>
      <c r="L102" s="29">
        <v>49</v>
      </c>
      <c r="M102" s="29" t="s">
        <v>283</v>
      </c>
      <c r="N102" s="46">
        <v>1137</v>
      </c>
      <c r="O102" s="46"/>
      <c r="P102" s="46"/>
      <c r="Q102" s="46"/>
      <c r="R102" s="46"/>
    </row>
    <row r="103" spans="2:18" s="2" customFormat="1" ht="11.25">
      <c r="B103" s="63" t="s">
        <v>444</v>
      </c>
      <c r="C103" s="62" t="s">
        <v>263</v>
      </c>
      <c r="D103" s="2" t="s">
        <v>445</v>
      </c>
      <c r="E103" s="1">
        <v>245</v>
      </c>
      <c r="F103" s="1">
        <v>1636</v>
      </c>
      <c r="G103" s="36">
        <v>54691.35</v>
      </c>
      <c r="H103" s="36">
        <v>54691.35</v>
      </c>
      <c r="I103" s="45">
        <v>37267</v>
      </c>
      <c r="J103" s="45">
        <v>37986</v>
      </c>
      <c r="K103" s="45">
        <v>38352</v>
      </c>
      <c r="L103" s="29">
        <v>49</v>
      </c>
      <c r="M103" s="29" t="s">
        <v>277</v>
      </c>
      <c r="N103" s="46">
        <v>1085</v>
      </c>
      <c r="O103" s="46"/>
      <c r="P103" s="46"/>
      <c r="Q103" s="46"/>
      <c r="R103" s="46"/>
    </row>
    <row r="104" spans="2:18" s="2" customFormat="1" ht="11.25">
      <c r="B104" s="63" t="s">
        <v>446</v>
      </c>
      <c r="C104" s="62" t="s">
        <v>263</v>
      </c>
      <c r="D104" s="2" t="s">
        <v>447</v>
      </c>
      <c r="E104" s="1">
        <v>29</v>
      </c>
      <c r="F104" s="1">
        <v>378</v>
      </c>
      <c r="G104" s="36">
        <v>10554</v>
      </c>
      <c r="H104" s="36">
        <v>10554</v>
      </c>
      <c r="I104" s="45">
        <v>37700</v>
      </c>
      <c r="J104" s="45">
        <v>38352</v>
      </c>
      <c r="K104" s="45">
        <v>38352</v>
      </c>
      <c r="L104" s="29">
        <v>49</v>
      </c>
      <c r="M104" s="29" t="s">
        <v>392</v>
      </c>
      <c r="N104" s="46">
        <v>652</v>
      </c>
      <c r="O104" s="46"/>
      <c r="P104" s="46"/>
      <c r="Q104" s="46"/>
      <c r="R104" s="46"/>
    </row>
    <row r="105" spans="2:18" s="2" customFormat="1" ht="11.25">
      <c r="B105" s="63" t="s">
        <v>448</v>
      </c>
      <c r="C105" s="62" t="s">
        <v>263</v>
      </c>
      <c r="D105" s="2" t="s">
        <v>449</v>
      </c>
      <c r="E105" s="1">
        <v>19</v>
      </c>
      <c r="F105" s="1">
        <v>163.66</v>
      </c>
      <c r="G105" s="36">
        <v>3666.5</v>
      </c>
      <c r="H105" s="36">
        <v>3666.5</v>
      </c>
      <c r="I105" s="45">
        <v>37235</v>
      </c>
      <c r="J105" s="45">
        <v>37986</v>
      </c>
      <c r="K105" s="45">
        <v>38352</v>
      </c>
      <c r="L105" s="29">
        <v>49</v>
      </c>
      <c r="M105" s="29" t="s">
        <v>450</v>
      </c>
      <c r="N105" s="46">
        <v>1117</v>
      </c>
      <c r="O105" s="46"/>
      <c r="P105" s="46"/>
      <c r="Q105" s="46"/>
      <c r="R105" s="46"/>
    </row>
    <row r="106" spans="2:18" s="2" customFormat="1" ht="11.25">
      <c r="B106" s="63" t="s">
        <v>451</v>
      </c>
      <c r="C106" s="62" t="s">
        <v>263</v>
      </c>
      <c r="D106" s="2" t="s">
        <v>452</v>
      </c>
      <c r="E106" s="1">
        <v>180</v>
      </c>
      <c r="F106" s="1">
        <v>2961.2</v>
      </c>
      <c r="G106" s="36">
        <v>139846.98</v>
      </c>
      <c r="H106" s="36">
        <v>139846.98</v>
      </c>
      <c r="I106" s="45">
        <v>37287</v>
      </c>
      <c r="J106" s="45">
        <v>37986</v>
      </c>
      <c r="K106" s="45">
        <v>38352</v>
      </c>
      <c r="L106" s="29">
        <v>49</v>
      </c>
      <c r="M106" s="29" t="s">
        <v>319</v>
      </c>
      <c r="N106" s="46">
        <v>1065</v>
      </c>
      <c r="O106" s="46"/>
      <c r="P106" s="46"/>
      <c r="Q106" s="46"/>
      <c r="R106" s="46"/>
    </row>
    <row r="107" spans="2:18" s="2" customFormat="1" ht="11.25">
      <c r="B107" s="63" t="s">
        <v>453</v>
      </c>
      <c r="C107" s="62" t="s">
        <v>263</v>
      </c>
      <c r="D107" s="2" t="s">
        <v>454</v>
      </c>
      <c r="E107" s="1">
        <v>91</v>
      </c>
      <c r="F107" s="1">
        <v>1514</v>
      </c>
      <c r="G107" s="36">
        <v>47292.9</v>
      </c>
      <c r="H107" s="36">
        <v>47292.9</v>
      </c>
      <c r="I107" s="45">
        <v>37370</v>
      </c>
      <c r="J107" s="45">
        <v>38352</v>
      </c>
      <c r="K107" s="45">
        <v>38352</v>
      </c>
      <c r="L107" s="29">
        <v>49</v>
      </c>
      <c r="M107" s="29" t="s">
        <v>268</v>
      </c>
      <c r="N107" s="46">
        <v>982</v>
      </c>
      <c r="O107" s="46"/>
      <c r="P107" s="46"/>
      <c r="Q107" s="46"/>
      <c r="R107" s="46"/>
    </row>
    <row r="108" spans="2:18" s="2" customFormat="1" ht="11.25">
      <c r="B108" s="63" t="s">
        <v>455</v>
      </c>
      <c r="C108" s="62" t="s">
        <v>263</v>
      </c>
      <c r="D108" s="2" t="s">
        <v>456</v>
      </c>
      <c r="E108" s="1">
        <v>211.8</v>
      </c>
      <c r="F108" s="1">
        <v>3080</v>
      </c>
      <c r="G108" s="36">
        <v>93772.2</v>
      </c>
      <c r="H108" s="36">
        <v>9377.22</v>
      </c>
      <c r="I108" s="45">
        <v>37740</v>
      </c>
      <c r="J108" s="45">
        <v>38352</v>
      </c>
      <c r="K108" s="45">
        <v>38352</v>
      </c>
      <c r="L108" s="29">
        <v>49</v>
      </c>
      <c r="M108" s="29" t="s">
        <v>294</v>
      </c>
      <c r="N108" s="46">
        <v>612</v>
      </c>
      <c r="O108" s="46"/>
      <c r="P108" s="46"/>
      <c r="Q108" s="46"/>
      <c r="R108" s="46"/>
    </row>
    <row r="109" spans="2:18" s="2" customFormat="1" ht="11.25">
      <c r="B109" s="63" t="s">
        <v>457</v>
      </c>
      <c r="C109" s="62" t="s">
        <v>263</v>
      </c>
      <c r="D109" s="2" t="s">
        <v>458</v>
      </c>
      <c r="E109" s="1">
        <v>9</v>
      </c>
      <c r="F109" s="1">
        <v>503.2</v>
      </c>
      <c r="G109" s="36">
        <v>25278.17</v>
      </c>
      <c r="H109" s="36">
        <v>25278.17</v>
      </c>
      <c r="I109" s="45">
        <v>37956</v>
      </c>
      <c r="J109" s="45">
        <v>38352</v>
      </c>
      <c r="K109" s="45">
        <v>38352</v>
      </c>
      <c r="L109" s="29">
        <v>49</v>
      </c>
      <c r="M109" s="29" t="s">
        <v>459</v>
      </c>
      <c r="N109" s="46">
        <v>396</v>
      </c>
      <c r="O109" s="46"/>
      <c r="P109" s="46"/>
      <c r="Q109" s="46"/>
      <c r="R109" s="46"/>
    </row>
    <row r="110" spans="2:18" s="2" customFormat="1" ht="11.25">
      <c r="B110" s="63" t="s">
        <v>460</v>
      </c>
      <c r="C110" s="62" t="s">
        <v>263</v>
      </c>
      <c r="D110" s="2" t="s">
        <v>461</v>
      </c>
      <c r="E110" s="1">
        <v>431</v>
      </c>
      <c r="F110" s="1">
        <v>6331</v>
      </c>
      <c r="G110" s="36">
        <v>322603.87</v>
      </c>
      <c r="H110" s="36">
        <v>322603.87</v>
      </c>
      <c r="I110" s="45">
        <v>37412</v>
      </c>
      <c r="J110" s="45">
        <v>38352</v>
      </c>
      <c r="K110" s="45">
        <v>38352</v>
      </c>
      <c r="L110" s="29">
        <v>49</v>
      </c>
      <c r="M110" s="29" t="s">
        <v>342</v>
      </c>
      <c r="N110" s="46">
        <v>940</v>
      </c>
      <c r="O110" s="46"/>
      <c r="P110" s="46"/>
      <c r="Q110" s="46"/>
      <c r="R110" s="46"/>
    </row>
    <row r="111" spans="2:18" s="2" customFormat="1" ht="11.25">
      <c r="B111" s="63" t="s">
        <v>462</v>
      </c>
      <c r="C111" s="62" t="s">
        <v>263</v>
      </c>
      <c r="D111" s="2" t="s">
        <v>463</v>
      </c>
      <c r="E111" s="1">
        <v>104</v>
      </c>
      <c r="F111" s="1">
        <v>1045</v>
      </c>
      <c r="G111" s="36">
        <v>35608.7</v>
      </c>
      <c r="H111" s="36">
        <v>35608.7</v>
      </c>
      <c r="I111" s="45">
        <v>37643</v>
      </c>
      <c r="J111" s="45">
        <v>38352</v>
      </c>
      <c r="K111" s="45">
        <v>38352</v>
      </c>
      <c r="L111" s="29">
        <v>49</v>
      </c>
      <c r="M111" s="29" t="s">
        <v>268</v>
      </c>
      <c r="N111" s="46">
        <v>709</v>
      </c>
      <c r="O111" s="46"/>
      <c r="P111" s="46"/>
      <c r="Q111" s="46"/>
      <c r="R111" s="46"/>
    </row>
    <row r="112" spans="2:18" s="2" customFormat="1" ht="11.25">
      <c r="B112" s="63" t="s">
        <v>464</v>
      </c>
      <c r="C112" s="62" t="s">
        <v>263</v>
      </c>
      <c r="D112" s="2" t="s">
        <v>465</v>
      </c>
      <c r="E112" s="1">
        <v>147</v>
      </c>
      <c r="F112" s="1">
        <v>1130</v>
      </c>
      <c r="G112" s="36">
        <v>22033</v>
      </c>
      <c r="H112" s="36">
        <v>22033</v>
      </c>
      <c r="I112" s="45">
        <v>37476</v>
      </c>
      <c r="J112" s="45">
        <v>38352</v>
      </c>
      <c r="K112" s="45">
        <v>38352</v>
      </c>
      <c r="L112" s="29">
        <v>49</v>
      </c>
      <c r="M112" s="29" t="s">
        <v>310</v>
      </c>
      <c r="N112" s="46">
        <v>876</v>
      </c>
      <c r="O112" s="46"/>
      <c r="P112" s="46"/>
      <c r="Q112" s="46"/>
      <c r="R112" s="46"/>
    </row>
    <row r="113" spans="2:18" s="2" customFormat="1" ht="11.25">
      <c r="B113" s="63" t="s">
        <v>466</v>
      </c>
      <c r="C113" s="62" t="s">
        <v>263</v>
      </c>
      <c r="D113" s="2" t="s">
        <v>467</v>
      </c>
      <c r="E113" s="1">
        <v>84.2</v>
      </c>
      <c r="F113" s="1">
        <v>672.4</v>
      </c>
      <c r="G113" s="36">
        <v>24527.75</v>
      </c>
      <c r="H113" s="36">
        <v>3687.38</v>
      </c>
      <c r="I113" s="45">
        <v>37781</v>
      </c>
      <c r="J113" s="45">
        <v>38352</v>
      </c>
      <c r="K113" s="45">
        <v>38352</v>
      </c>
      <c r="L113" s="29">
        <v>49</v>
      </c>
      <c r="M113" s="29" t="s">
        <v>294</v>
      </c>
      <c r="N113" s="46">
        <v>571</v>
      </c>
      <c r="O113" s="46"/>
      <c r="P113" s="46"/>
      <c r="Q113" s="46"/>
      <c r="R113" s="46"/>
    </row>
    <row r="114" spans="2:18" s="2" customFormat="1" ht="11.25">
      <c r="B114" s="63" t="s">
        <v>468</v>
      </c>
      <c r="C114" s="62" t="s">
        <v>263</v>
      </c>
      <c r="D114" s="2" t="s">
        <v>469</v>
      </c>
      <c r="E114" s="1">
        <v>70</v>
      </c>
      <c r="F114" s="1">
        <v>835.51</v>
      </c>
      <c r="G114" s="36">
        <v>5595.3</v>
      </c>
      <c r="H114" s="36">
        <v>5595.3</v>
      </c>
      <c r="I114" s="45">
        <v>37237</v>
      </c>
      <c r="J114" s="45">
        <v>38352</v>
      </c>
      <c r="K114" s="45">
        <v>38352</v>
      </c>
      <c r="L114" s="29">
        <v>49</v>
      </c>
      <c r="M114" s="29" t="s">
        <v>361</v>
      </c>
      <c r="N114" s="46">
        <v>1115</v>
      </c>
      <c r="O114" s="46"/>
      <c r="P114" s="46"/>
      <c r="Q114" s="46"/>
      <c r="R114" s="46"/>
    </row>
    <row r="115" spans="2:18" s="2" customFormat="1" ht="11.25">
      <c r="B115" s="63" t="s">
        <v>470</v>
      </c>
      <c r="C115" s="62" t="s">
        <v>263</v>
      </c>
      <c r="D115" s="2" t="s">
        <v>471</v>
      </c>
      <c r="E115" s="1">
        <v>10</v>
      </c>
      <c r="F115" s="1">
        <v>119</v>
      </c>
      <c r="G115" s="36">
        <v>4825.5</v>
      </c>
      <c r="H115" s="36">
        <v>482.55</v>
      </c>
      <c r="I115" s="45">
        <v>37705</v>
      </c>
      <c r="J115" s="45">
        <v>38352</v>
      </c>
      <c r="K115" s="45">
        <v>38352</v>
      </c>
      <c r="L115" s="29">
        <v>49</v>
      </c>
      <c r="M115" s="29" t="s">
        <v>283</v>
      </c>
      <c r="N115" s="46">
        <v>647</v>
      </c>
      <c r="O115" s="46"/>
      <c r="P115" s="46"/>
      <c r="Q115" s="46"/>
      <c r="R115" s="46"/>
    </row>
    <row r="116" spans="2:18" s="2" customFormat="1" ht="11.25">
      <c r="B116" s="63" t="s">
        <v>472</v>
      </c>
      <c r="C116" s="62" t="s">
        <v>263</v>
      </c>
      <c r="D116" s="2" t="s">
        <v>473</v>
      </c>
      <c r="E116" s="1">
        <v>37</v>
      </c>
      <c r="F116" s="1">
        <v>479.4</v>
      </c>
      <c r="G116" s="36">
        <v>26232.62</v>
      </c>
      <c r="H116" s="36">
        <v>26232.62</v>
      </c>
      <c r="I116" s="45">
        <v>37503</v>
      </c>
      <c r="J116" s="45">
        <v>38352</v>
      </c>
      <c r="K116" s="45">
        <v>38352</v>
      </c>
      <c r="L116" s="29">
        <v>49</v>
      </c>
      <c r="M116" s="29" t="s">
        <v>474</v>
      </c>
      <c r="N116" s="46">
        <v>849</v>
      </c>
      <c r="O116" s="46"/>
      <c r="P116" s="46"/>
      <c r="Q116" s="46"/>
      <c r="R116" s="46"/>
    </row>
    <row r="117" spans="2:18" s="2" customFormat="1" ht="11.25">
      <c r="B117" s="63" t="s">
        <v>475</v>
      </c>
      <c r="C117" s="62" t="s">
        <v>263</v>
      </c>
      <c r="D117" s="2" t="s">
        <v>476</v>
      </c>
      <c r="E117" s="1">
        <v>202</v>
      </c>
      <c r="F117" s="1">
        <v>1232.4</v>
      </c>
      <c r="G117" s="36">
        <v>63906.3</v>
      </c>
      <c r="H117" s="36">
        <v>63906.3</v>
      </c>
      <c r="I117" s="45">
        <v>37792</v>
      </c>
      <c r="J117" s="45">
        <v>38412</v>
      </c>
      <c r="K117" s="45">
        <v>38412</v>
      </c>
      <c r="L117" s="29">
        <v>109</v>
      </c>
      <c r="M117" s="29" t="s">
        <v>294</v>
      </c>
      <c r="N117" s="46">
        <v>620</v>
      </c>
      <c r="O117" s="46"/>
      <c r="P117" s="46"/>
      <c r="Q117" s="46"/>
      <c r="R117" s="46"/>
    </row>
    <row r="118" spans="2:18" s="2" customFormat="1" ht="11.25">
      <c r="B118" s="63" t="s">
        <v>477</v>
      </c>
      <c r="C118" s="62" t="s">
        <v>263</v>
      </c>
      <c r="D118" s="2" t="s">
        <v>478</v>
      </c>
      <c r="E118" s="1">
        <v>80</v>
      </c>
      <c r="F118" s="1">
        <v>708</v>
      </c>
      <c r="G118" s="36">
        <v>9628.76</v>
      </c>
      <c r="H118" s="36">
        <v>9628.76</v>
      </c>
      <c r="I118" s="45">
        <v>37382</v>
      </c>
      <c r="J118" s="45">
        <v>38047</v>
      </c>
      <c r="K118" s="45">
        <v>38412</v>
      </c>
      <c r="L118" s="29">
        <v>109</v>
      </c>
      <c r="M118" s="29" t="s">
        <v>415</v>
      </c>
      <c r="N118" s="46">
        <v>1030</v>
      </c>
      <c r="O118" s="46"/>
      <c r="P118" s="46"/>
      <c r="Q118" s="46"/>
      <c r="R118" s="46"/>
    </row>
    <row r="119" spans="2:18" s="2" customFormat="1" ht="11.25">
      <c r="B119" s="63" t="s">
        <v>479</v>
      </c>
      <c r="C119" s="62" t="s">
        <v>263</v>
      </c>
      <c r="D119" s="2" t="s">
        <v>480</v>
      </c>
      <c r="E119" s="1">
        <v>113</v>
      </c>
      <c r="F119" s="1">
        <v>1325</v>
      </c>
      <c r="G119" s="36">
        <v>57638.7</v>
      </c>
      <c r="H119" s="36">
        <v>8234.1</v>
      </c>
      <c r="I119" s="45">
        <v>37391</v>
      </c>
      <c r="J119" s="45">
        <v>38047</v>
      </c>
      <c r="K119" s="45">
        <v>38412</v>
      </c>
      <c r="L119" s="29">
        <v>109</v>
      </c>
      <c r="M119" s="29" t="s">
        <v>277</v>
      </c>
      <c r="N119" s="46">
        <v>1021</v>
      </c>
      <c r="O119" s="46"/>
      <c r="P119" s="46"/>
      <c r="Q119" s="46"/>
      <c r="R119" s="46"/>
    </row>
    <row r="120" spans="2:18" s="2" customFormat="1" ht="11.25">
      <c r="B120" s="63" t="s">
        <v>481</v>
      </c>
      <c r="C120" s="62" t="s">
        <v>263</v>
      </c>
      <c r="D120" s="2" t="s">
        <v>482</v>
      </c>
      <c r="E120" s="1">
        <v>143</v>
      </c>
      <c r="F120" s="1">
        <v>1274</v>
      </c>
      <c r="G120" s="36">
        <v>93450.87</v>
      </c>
      <c r="H120" s="36">
        <v>93450.87</v>
      </c>
      <c r="I120" s="45">
        <v>37365</v>
      </c>
      <c r="J120" s="45">
        <v>38077</v>
      </c>
      <c r="K120" s="45">
        <v>38442</v>
      </c>
      <c r="L120" s="29">
        <v>139</v>
      </c>
      <c r="M120" s="29" t="s">
        <v>339</v>
      </c>
      <c r="N120" s="46">
        <v>1077</v>
      </c>
      <c r="O120" s="46"/>
      <c r="P120" s="46"/>
      <c r="Q120" s="46"/>
      <c r="R120" s="46"/>
    </row>
    <row r="121" spans="2:18" s="2" customFormat="1" ht="11.25">
      <c r="B121" s="63" t="s">
        <v>483</v>
      </c>
      <c r="C121" s="62" t="s">
        <v>263</v>
      </c>
      <c r="D121" s="2" t="s">
        <v>484</v>
      </c>
      <c r="E121" s="1">
        <v>89</v>
      </c>
      <c r="F121" s="1">
        <v>827</v>
      </c>
      <c r="G121" s="36">
        <v>30744.19</v>
      </c>
      <c r="H121" s="36">
        <v>30744.19</v>
      </c>
      <c r="I121" s="45">
        <v>37348</v>
      </c>
      <c r="J121" s="45">
        <v>37711</v>
      </c>
      <c r="K121" s="45">
        <v>38442</v>
      </c>
      <c r="L121" s="29">
        <v>139</v>
      </c>
      <c r="M121" s="29" t="s">
        <v>485</v>
      </c>
      <c r="N121" s="46">
        <v>1094</v>
      </c>
      <c r="O121" s="46"/>
      <c r="P121" s="46"/>
      <c r="Q121" s="46"/>
      <c r="R121" s="46"/>
    </row>
    <row r="122" spans="2:18" s="2" customFormat="1" ht="11.25">
      <c r="B122" s="63" t="s">
        <v>486</v>
      </c>
      <c r="C122" s="62" t="s">
        <v>263</v>
      </c>
      <c r="D122" s="2" t="s">
        <v>487</v>
      </c>
      <c r="E122" s="1">
        <v>160.5</v>
      </c>
      <c r="F122" s="1">
        <v>1244</v>
      </c>
      <c r="G122" s="36">
        <v>110381.23</v>
      </c>
      <c r="H122" s="36">
        <v>110381.23</v>
      </c>
      <c r="I122" s="45">
        <v>37746</v>
      </c>
      <c r="J122" s="45">
        <v>38442</v>
      </c>
      <c r="K122" s="45">
        <v>38442</v>
      </c>
      <c r="L122" s="29">
        <v>139</v>
      </c>
      <c r="M122" s="29" t="s">
        <v>488</v>
      </c>
      <c r="N122" s="46">
        <v>696</v>
      </c>
      <c r="O122" s="46"/>
      <c r="P122" s="46"/>
      <c r="Q122" s="46"/>
      <c r="R122" s="46"/>
    </row>
    <row r="123" spans="2:18" s="2" customFormat="1" ht="11.25">
      <c r="B123" s="63" t="s">
        <v>489</v>
      </c>
      <c r="C123" s="62" t="s">
        <v>263</v>
      </c>
      <c r="D123" s="2" t="s">
        <v>490</v>
      </c>
      <c r="E123" s="1">
        <v>221</v>
      </c>
      <c r="F123" s="1">
        <v>1471.9</v>
      </c>
      <c r="G123" s="36">
        <v>51082.15</v>
      </c>
      <c r="H123" s="36">
        <v>51082.15</v>
      </c>
      <c r="I123" s="45">
        <v>37173</v>
      </c>
      <c r="J123" s="45">
        <v>37711</v>
      </c>
      <c r="K123" s="45">
        <v>38442</v>
      </c>
      <c r="L123" s="29">
        <v>139</v>
      </c>
      <c r="M123" s="29" t="s">
        <v>283</v>
      </c>
      <c r="N123" s="46">
        <v>1269</v>
      </c>
      <c r="O123" s="46"/>
      <c r="P123" s="46"/>
      <c r="Q123" s="46"/>
      <c r="R123" s="46"/>
    </row>
    <row r="124" spans="2:18" s="2" customFormat="1" ht="11.25">
      <c r="B124" s="63" t="s">
        <v>491</v>
      </c>
      <c r="C124" s="62" t="s">
        <v>263</v>
      </c>
      <c r="D124" s="2" t="s">
        <v>492</v>
      </c>
      <c r="E124" s="1">
        <v>46.9</v>
      </c>
      <c r="F124" s="1">
        <v>237.2</v>
      </c>
      <c r="G124" s="36">
        <v>9453.4</v>
      </c>
      <c r="H124" s="36">
        <v>945.34</v>
      </c>
      <c r="I124" s="45">
        <v>38082</v>
      </c>
      <c r="J124" s="45">
        <v>38442</v>
      </c>
      <c r="K124" s="45">
        <v>38442</v>
      </c>
      <c r="L124" s="29">
        <v>139</v>
      </c>
      <c r="M124" s="29" t="s">
        <v>294</v>
      </c>
      <c r="N124" s="46">
        <v>360</v>
      </c>
      <c r="O124" s="46"/>
      <c r="P124" s="46"/>
      <c r="Q124" s="46"/>
      <c r="R124" s="46"/>
    </row>
    <row r="125" spans="2:18" s="2" customFormat="1" ht="11.25">
      <c r="B125" s="63" t="s">
        <v>493</v>
      </c>
      <c r="C125" s="62" t="s">
        <v>263</v>
      </c>
      <c r="D125" s="2" t="s">
        <v>494</v>
      </c>
      <c r="E125" s="1">
        <v>110</v>
      </c>
      <c r="F125" s="1">
        <v>2598.8</v>
      </c>
      <c r="G125" s="36">
        <v>57547.1</v>
      </c>
      <c r="H125" s="36">
        <v>18990.54</v>
      </c>
      <c r="I125" s="45">
        <v>37714</v>
      </c>
      <c r="J125" s="45">
        <v>38442</v>
      </c>
      <c r="K125" s="45">
        <v>38442</v>
      </c>
      <c r="L125" s="29">
        <v>139</v>
      </c>
      <c r="M125" s="29" t="s">
        <v>268</v>
      </c>
      <c r="N125" s="46">
        <v>728</v>
      </c>
      <c r="O125" s="46"/>
      <c r="P125" s="46"/>
      <c r="Q125" s="46"/>
      <c r="R125" s="46"/>
    </row>
    <row r="126" spans="2:18" s="2" customFormat="1" ht="11.25">
      <c r="B126" s="63" t="s">
        <v>495</v>
      </c>
      <c r="C126" s="62" t="s">
        <v>260</v>
      </c>
      <c r="D126" s="2" t="s">
        <v>496</v>
      </c>
      <c r="E126" s="1">
        <v>63</v>
      </c>
      <c r="F126" s="1">
        <v>964.2</v>
      </c>
      <c r="G126" s="36">
        <v>31935.02</v>
      </c>
      <c r="H126" s="36">
        <v>31935.02</v>
      </c>
      <c r="I126" s="45">
        <v>37538</v>
      </c>
      <c r="J126" s="45">
        <v>38260</v>
      </c>
      <c r="K126" s="45">
        <v>38442</v>
      </c>
      <c r="L126" s="29">
        <v>139</v>
      </c>
      <c r="M126" s="29" t="s">
        <v>497</v>
      </c>
      <c r="N126" s="46">
        <v>904</v>
      </c>
      <c r="O126" s="46"/>
      <c r="P126" s="46"/>
      <c r="Q126" s="46"/>
      <c r="R126" s="46"/>
    </row>
    <row r="127" spans="2:18" s="2" customFormat="1" ht="11.25">
      <c r="B127" s="63" t="s">
        <v>498</v>
      </c>
      <c r="C127" s="62" t="s">
        <v>263</v>
      </c>
      <c r="D127" s="2" t="s">
        <v>499</v>
      </c>
      <c r="E127" s="1">
        <v>284</v>
      </c>
      <c r="F127" s="1">
        <v>6432.6</v>
      </c>
      <c r="G127" s="36">
        <v>305045.62</v>
      </c>
      <c r="H127" s="36">
        <v>269263.14</v>
      </c>
      <c r="I127" s="45">
        <v>37139</v>
      </c>
      <c r="J127" s="45">
        <v>37711</v>
      </c>
      <c r="K127" s="45">
        <v>38442</v>
      </c>
      <c r="L127" s="29">
        <v>139</v>
      </c>
      <c r="M127" s="29" t="s">
        <v>342</v>
      </c>
      <c r="N127" s="46">
        <v>1303</v>
      </c>
      <c r="O127" s="46"/>
      <c r="P127" s="46"/>
      <c r="Q127" s="46"/>
      <c r="R127" s="46"/>
    </row>
    <row r="128" spans="2:18" s="2" customFormat="1" ht="11.25">
      <c r="B128" s="63" t="s">
        <v>500</v>
      </c>
      <c r="C128" s="62" t="s">
        <v>263</v>
      </c>
      <c r="D128" s="2" t="s">
        <v>501</v>
      </c>
      <c r="E128" s="1">
        <v>110</v>
      </c>
      <c r="F128" s="1">
        <v>2562.22</v>
      </c>
      <c r="G128" s="36">
        <v>116431.78</v>
      </c>
      <c r="H128" s="36">
        <v>61854.39</v>
      </c>
      <c r="I128" s="45">
        <v>37264</v>
      </c>
      <c r="J128" s="45">
        <v>38077</v>
      </c>
      <c r="K128" s="45">
        <v>38442</v>
      </c>
      <c r="L128" s="29">
        <v>139</v>
      </c>
      <c r="M128" s="29" t="s">
        <v>342</v>
      </c>
      <c r="N128" s="46">
        <v>1178</v>
      </c>
      <c r="O128" s="46"/>
      <c r="P128" s="46"/>
      <c r="Q128" s="46"/>
      <c r="R128" s="46"/>
    </row>
    <row r="129" spans="2:18" s="2" customFormat="1" ht="11.25">
      <c r="B129" s="63" t="s">
        <v>502</v>
      </c>
      <c r="C129" s="62" t="s">
        <v>260</v>
      </c>
      <c r="D129" s="2" t="s">
        <v>503</v>
      </c>
      <c r="E129" s="1">
        <v>126</v>
      </c>
      <c r="F129" s="1">
        <v>1956</v>
      </c>
      <c r="G129" s="36">
        <v>49889.4</v>
      </c>
      <c r="H129" s="36">
        <v>14254.12</v>
      </c>
      <c r="I129" s="45">
        <v>37174</v>
      </c>
      <c r="J129" s="45">
        <v>37711</v>
      </c>
      <c r="K129" s="45">
        <v>38442</v>
      </c>
      <c r="L129" s="29">
        <v>139</v>
      </c>
      <c r="M129" s="29" t="s">
        <v>345</v>
      </c>
      <c r="N129" s="46">
        <v>1268</v>
      </c>
      <c r="O129" s="46"/>
      <c r="P129" s="46"/>
      <c r="Q129" s="46"/>
      <c r="R129" s="46"/>
    </row>
    <row r="130" spans="2:18" s="2" customFormat="1" ht="11.25">
      <c r="B130" s="63" t="s">
        <v>504</v>
      </c>
      <c r="C130" s="62" t="s">
        <v>263</v>
      </c>
      <c r="D130" s="2" t="s">
        <v>505</v>
      </c>
      <c r="E130" s="1">
        <v>184</v>
      </c>
      <c r="F130" s="1">
        <v>2688.21</v>
      </c>
      <c r="G130" s="36">
        <v>78524.47</v>
      </c>
      <c r="H130" s="36">
        <v>11217.78</v>
      </c>
      <c r="I130" s="45">
        <v>37530</v>
      </c>
      <c r="J130" s="45">
        <v>38077</v>
      </c>
      <c r="K130" s="45">
        <v>38442</v>
      </c>
      <c r="L130" s="29">
        <v>139</v>
      </c>
      <c r="M130" s="29" t="s">
        <v>474</v>
      </c>
      <c r="N130" s="46">
        <v>912</v>
      </c>
      <c r="O130" s="46"/>
      <c r="P130" s="46"/>
      <c r="Q130" s="46"/>
      <c r="R130" s="46"/>
    </row>
    <row r="131" spans="2:18" s="2" customFormat="1" ht="11.25">
      <c r="B131" s="63" t="s">
        <v>506</v>
      </c>
      <c r="C131" s="62" t="s">
        <v>263</v>
      </c>
      <c r="D131" s="2" t="s">
        <v>507</v>
      </c>
      <c r="E131" s="1">
        <v>173</v>
      </c>
      <c r="F131" s="1">
        <v>1496.4</v>
      </c>
      <c r="G131" s="36">
        <v>40247.22</v>
      </c>
      <c r="H131" s="36">
        <v>7431.73</v>
      </c>
      <c r="I131" s="45">
        <v>37495</v>
      </c>
      <c r="J131" s="45">
        <v>38077</v>
      </c>
      <c r="K131" s="45">
        <v>38442</v>
      </c>
      <c r="L131" s="29">
        <v>139</v>
      </c>
      <c r="M131" s="29" t="s">
        <v>364</v>
      </c>
      <c r="N131" s="46">
        <v>947</v>
      </c>
      <c r="O131" s="46"/>
      <c r="P131" s="46"/>
      <c r="Q131" s="46"/>
      <c r="R131" s="46"/>
    </row>
    <row r="132" spans="2:18" s="2" customFormat="1" ht="11.25">
      <c r="B132" s="63" t="s">
        <v>508</v>
      </c>
      <c r="C132" s="62" t="s">
        <v>263</v>
      </c>
      <c r="D132" s="2" t="s">
        <v>509</v>
      </c>
      <c r="E132" s="1">
        <v>260</v>
      </c>
      <c r="F132" s="1">
        <v>260</v>
      </c>
      <c r="G132" s="36">
        <v>28641.6</v>
      </c>
      <c r="H132" s="36">
        <v>28641.6</v>
      </c>
      <c r="I132" s="45">
        <v>37544</v>
      </c>
      <c r="J132" s="45">
        <v>38077</v>
      </c>
      <c r="K132" s="45">
        <v>38442</v>
      </c>
      <c r="L132" s="29">
        <v>139</v>
      </c>
      <c r="M132" s="29" t="s">
        <v>425</v>
      </c>
      <c r="N132" s="46">
        <v>898</v>
      </c>
      <c r="O132" s="46"/>
      <c r="P132" s="46"/>
      <c r="Q132" s="46"/>
      <c r="R132" s="46"/>
    </row>
    <row r="133" spans="2:18" s="2" customFormat="1" ht="11.25">
      <c r="B133" s="63" t="s">
        <v>510</v>
      </c>
      <c r="C133" s="62" t="s">
        <v>263</v>
      </c>
      <c r="D133" s="2" t="s">
        <v>511</v>
      </c>
      <c r="E133" s="1">
        <v>68</v>
      </c>
      <c r="F133" s="1">
        <v>1876.6</v>
      </c>
      <c r="G133" s="36">
        <v>82017.6</v>
      </c>
      <c r="H133" s="36">
        <v>82017.6</v>
      </c>
      <c r="I133" s="45">
        <v>37859</v>
      </c>
      <c r="J133" s="45">
        <v>38409</v>
      </c>
      <c r="K133" s="45">
        <v>38442</v>
      </c>
      <c r="L133" s="29">
        <v>139</v>
      </c>
      <c r="M133" s="29" t="s">
        <v>345</v>
      </c>
      <c r="N133" s="46">
        <v>583</v>
      </c>
      <c r="O133" s="46"/>
      <c r="P133" s="46"/>
      <c r="Q133" s="46"/>
      <c r="R133" s="46"/>
    </row>
    <row r="134" spans="2:18" s="2" customFormat="1" ht="11.25">
      <c r="B134" s="63" t="s">
        <v>512</v>
      </c>
      <c r="C134" s="62" t="s">
        <v>263</v>
      </c>
      <c r="D134" s="2" t="s">
        <v>513</v>
      </c>
      <c r="E134" s="1">
        <v>134</v>
      </c>
      <c r="F134" s="1">
        <v>2963.4</v>
      </c>
      <c r="G134" s="36">
        <v>162557.65</v>
      </c>
      <c r="H134" s="36">
        <v>16255.77</v>
      </c>
      <c r="I134" s="45">
        <v>37879</v>
      </c>
      <c r="J134" s="45">
        <v>38442</v>
      </c>
      <c r="K134" s="45">
        <v>38442</v>
      </c>
      <c r="L134" s="29">
        <v>139</v>
      </c>
      <c r="M134" s="29" t="s">
        <v>425</v>
      </c>
      <c r="N134" s="46">
        <v>563</v>
      </c>
      <c r="O134" s="46"/>
      <c r="P134" s="46"/>
      <c r="Q134" s="46"/>
      <c r="R134" s="46"/>
    </row>
    <row r="135" spans="2:18" s="2" customFormat="1" ht="11.25">
      <c r="B135" s="63" t="s">
        <v>514</v>
      </c>
      <c r="C135" s="62" t="s">
        <v>263</v>
      </c>
      <c r="D135" s="2" t="s">
        <v>515</v>
      </c>
      <c r="E135" s="1">
        <v>63</v>
      </c>
      <c r="F135" s="1">
        <v>1628</v>
      </c>
      <c r="G135" s="36">
        <v>98387.35</v>
      </c>
      <c r="H135" s="36">
        <v>98387.35</v>
      </c>
      <c r="I135" s="45">
        <v>37851</v>
      </c>
      <c r="J135" s="45">
        <v>38401</v>
      </c>
      <c r="K135" s="45">
        <v>38442</v>
      </c>
      <c r="L135" s="29">
        <v>139</v>
      </c>
      <c r="M135" s="29" t="s">
        <v>310</v>
      </c>
      <c r="N135" s="46">
        <v>591</v>
      </c>
      <c r="O135" s="46"/>
      <c r="P135" s="46"/>
      <c r="Q135" s="46"/>
      <c r="R135" s="46"/>
    </row>
    <row r="136" spans="2:18" s="2" customFormat="1" ht="11.25">
      <c r="B136" s="63" t="s">
        <v>516</v>
      </c>
      <c r="C136" s="62" t="s">
        <v>263</v>
      </c>
      <c r="D136" s="2" t="s">
        <v>517</v>
      </c>
      <c r="E136" s="1">
        <v>127</v>
      </c>
      <c r="F136" s="1">
        <v>2667</v>
      </c>
      <c r="G136" s="36">
        <v>105813.75</v>
      </c>
      <c r="H136" s="36">
        <v>25395.29</v>
      </c>
      <c r="I136" s="45">
        <v>37886</v>
      </c>
      <c r="J136" s="45">
        <v>38442</v>
      </c>
      <c r="K136" s="45">
        <v>38442</v>
      </c>
      <c r="L136" s="29">
        <v>139</v>
      </c>
      <c r="M136" s="29" t="s">
        <v>364</v>
      </c>
      <c r="N136" s="46">
        <v>556</v>
      </c>
      <c r="O136" s="46"/>
      <c r="P136" s="46"/>
      <c r="Q136" s="46"/>
      <c r="R136" s="46"/>
    </row>
    <row r="137" spans="2:18" s="2" customFormat="1" ht="11.25">
      <c r="B137" s="63" t="s">
        <v>518</v>
      </c>
      <c r="C137" s="62" t="s">
        <v>263</v>
      </c>
      <c r="D137" s="2" t="s">
        <v>519</v>
      </c>
      <c r="E137" s="1">
        <v>214</v>
      </c>
      <c r="F137" s="1">
        <v>3715</v>
      </c>
      <c r="G137" s="36">
        <v>157012.3</v>
      </c>
      <c r="H137" s="36">
        <v>15701.23</v>
      </c>
      <c r="I137" s="45">
        <v>37851</v>
      </c>
      <c r="J137" s="45">
        <v>38401</v>
      </c>
      <c r="K137" s="45">
        <v>38442</v>
      </c>
      <c r="L137" s="29">
        <v>139</v>
      </c>
      <c r="M137" s="29" t="s">
        <v>425</v>
      </c>
      <c r="N137" s="46">
        <v>591</v>
      </c>
      <c r="O137" s="46"/>
      <c r="P137" s="46"/>
      <c r="Q137" s="46"/>
      <c r="R137" s="46"/>
    </row>
    <row r="138" spans="2:18" s="2" customFormat="1" ht="11.25">
      <c r="B138" s="63" t="s">
        <v>520</v>
      </c>
      <c r="C138" s="62" t="s">
        <v>263</v>
      </c>
      <c r="D138" s="2" t="s">
        <v>521</v>
      </c>
      <c r="E138" s="1">
        <v>138</v>
      </c>
      <c r="F138" s="1">
        <v>3290.2</v>
      </c>
      <c r="G138" s="36">
        <v>125571.15</v>
      </c>
      <c r="H138" s="36">
        <v>12557.12</v>
      </c>
      <c r="I138" s="45">
        <v>37879</v>
      </c>
      <c r="J138" s="45">
        <v>38442</v>
      </c>
      <c r="K138" s="45">
        <v>38442</v>
      </c>
      <c r="L138" s="29">
        <v>139</v>
      </c>
      <c r="M138" s="29" t="s">
        <v>425</v>
      </c>
      <c r="N138" s="46">
        <v>563</v>
      </c>
      <c r="O138" s="46"/>
      <c r="P138" s="46"/>
      <c r="Q138" s="46"/>
      <c r="R138" s="46"/>
    </row>
    <row r="139" spans="2:18" s="2" customFormat="1" ht="11.25">
      <c r="B139" s="63" t="s">
        <v>522</v>
      </c>
      <c r="C139" s="62" t="s">
        <v>263</v>
      </c>
      <c r="D139" s="2" t="s">
        <v>523</v>
      </c>
      <c r="E139" s="1">
        <v>127</v>
      </c>
      <c r="F139" s="1">
        <v>3137.05</v>
      </c>
      <c r="G139" s="36">
        <v>117461.59</v>
      </c>
      <c r="H139" s="36">
        <v>11746.16</v>
      </c>
      <c r="I139" s="45">
        <v>37866</v>
      </c>
      <c r="J139" s="45">
        <v>38442</v>
      </c>
      <c r="K139" s="45">
        <v>38442</v>
      </c>
      <c r="L139" s="29">
        <v>139</v>
      </c>
      <c r="M139" s="29" t="s">
        <v>319</v>
      </c>
      <c r="N139" s="46">
        <v>576</v>
      </c>
      <c r="O139" s="46"/>
      <c r="P139" s="46"/>
      <c r="Q139" s="46"/>
      <c r="R139" s="46"/>
    </row>
    <row r="140" spans="2:18" s="2" customFormat="1" ht="11.25">
      <c r="B140" s="63" t="s">
        <v>524</v>
      </c>
      <c r="C140" s="62" t="s">
        <v>263</v>
      </c>
      <c r="D140" s="2" t="s">
        <v>525</v>
      </c>
      <c r="E140" s="1">
        <v>73</v>
      </c>
      <c r="F140" s="1">
        <v>1904</v>
      </c>
      <c r="G140" s="36">
        <v>93188.8</v>
      </c>
      <c r="H140" s="36">
        <v>9318.88</v>
      </c>
      <c r="I140" s="45">
        <v>37851</v>
      </c>
      <c r="J140" s="45">
        <v>38401</v>
      </c>
      <c r="K140" s="45">
        <v>38442</v>
      </c>
      <c r="L140" s="29">
        <v>139</v>
      </c>
      <c r="M140" s="29" t="s">
        <v>425</v>
      </c>
      <c r="N140" s="46">
        <v>591</v>
      </c>
      <c r="O140" s="46"/>
      <c r="P140" s="46"/>
      <c r="Q140" s="46"/>
      <c r="R140" s="46"/>
    </row>
    <row r="141" spans="2:18" s="2" customFormat="1" ht="11.25">
      <c r="B141" s="63" t="s">
        <v>526</v>
      </c>
      <c r="C141" s="62" t="s">
        <v>263</v>
      </c>
      <c r="D141" s="2" t="s">
        <v>527</v>
      </c>
      <c r="E141" s="1">
        <v>91</v>
      </c>
      <c r="F141" s="1">
        <v>2828.6</v>
      </c>
      <c r="G141" s="36">
        <v>169158.9</v>
      </c>
      <c r="H141" s="36">
        <v>94728.96</v>
      </c>
      <c r="I141" s="45">
        <v>37845</v>
      </c>
      <c r="J141" s="45">
        <v>38395</v>
      </c>
      <c r="K141" s="45">
        <v>38442</v>
      </c>
      <c r="L141" s="29">
        <v>139</v>
      </c>
      <c r="M141" s="29" t="s">
        <v>268</v>
      </c>
      <c r="N141" s="46">
        <v>597</v>
      </c>
      <c r="O141" s="46"/>
      <c r="P141" s="46"/>
      <c r="Q141" s="46"/>
      <c r="R141" s="46"/>
    </row>
    <row r="142" spans="2:18" s="2" customFormat="1" ht="11.25">
      <c r="B142" s="63" t="s">
        <v>528</v>
      </c>
      <c r="C142" s="62" t="s">
        <v>263</v>
      </c>
      <c r="D142" s="2" t="s">
        <v>529</v>
      </c>
      <c r="E142" s="1">
        <v>91</v>
      </c>
      <c r="F142" s="1">
        <v>1849.8</v>
      </c>
      <c r="G142" s="36">
        <v>72846.16</v>
      </c>
      <c r="H142" s="36">
        <v>17483.09</v>
      </c>
      <c r="I142" s="45">
        <v>37853</v>
      </c>
      <c r="J142" s="45">
        <v>38403</v>
      </c>
      <c r="K142" s="45">
        <v>38442</v>
      </c>
      <c r="L142" s="29">
        <v>139</v>
      </c>
      <c r="M142" s="29" t="s">
        <v>319</v>
      </c>
      <c r="N142" s="46">
        <v>589</v>
      </c>
      <c r="O142" s="46"/>
      <c r="P142" s="46"/>
      <c r="Q142" s="46"/>
      <c r="R142" s="46"/>
    </row>
    <row r="143" spans="2:18" s="2" customFormat="1" ht="11.25">
      <c r="B143" s="63" t="s">
        <v>530</v>
      </c>
      <c r="C143" s="62" t="s">
        <v>263</v>
      </c>
      <c r="D143" s="2" t="s">
        <v>531</v>
      </c>
      <c r="E143" s="1">
        <v>16</v>
      </c>
      <c r="F143" s="1">
        <v>381.6</v>
      </c>
      <c r="G143" s="36">
        <v>18167.55</v>
      </c>
      <c r="H143" s="36">
        <v>1816.76</v>
      </c>
      <c r="I143" s="45">
        <v>37853</v>
      </c>
      <c r="J143" s="45">
        <v>38403</v>
      </c>
      <c r="K143" s="45">
        <v>38442</v>
      </c>
      <c r="L143" s="29">
        <v>139</v>
      </c>
      <c r="M143" s="29" t="s">
        <v>319</v>
      </c>
      <c r="N143" s="46">
        <v>589</v>
      </c>
      <c r="O143" s="46"/>
      <c r="P143" s="46"/>
      <c r="Q143" s="46"/>
      <c r="R143" s="46"/>
    </row>
    <row r="144" spans="2:18" s="2" customFormat="1" ht="11.25">
      <c r="B144" s="63" t="s">
        <v>532</v>
      </c>
      <c r="C144" s="62" t="s">
        <v>263</v>
      </c>
      <c r="D144" s="2" t="s">
        <v>533</v>
      </c>
      <c r="E144" s="1">
        <v>107</v>
      </c>
      <c r="F144" s="1">
        <v>2443.2</v>
      </c>
      <c r="G144" s="36">
        <v>115639.6</v>
      </c>
      <c r="H144" s="36">
        <v>115639.6</v>
      </c>
      <c r="I144" s="45">
        <v>37859</v>
      </c>
      <c r="J144" s="45">
        <v>38409</v>
      </c>
      <c r="K144" s="45">
        <v>38442</v>
      </c>
      <c r="L144" s="29">
        <v>139</v>
      </c>
      <c r="M144" s="29" t="s">
        <v>345</v>
      </c>
      <c r="N144" s="46">
        <v>583</v>
      </c>
      <c r="O144" s="46"/>
      <c r="P144" s="46"/>
      <c r="Q144" s="46"/>
      <c r="R144" s="46"/>
    </row>
    <row r="145" spans="2:18" s="2" customFormat="1" ht="11.25">
      <c r="B145" s="63" t="s">
        <v>534</v>
      </c>
      <c r="C145" s="62" t="s">
        <v>263</v>
      </c>
      <c r="D145" s="2" t="s">
        <v>535</v>
      </c>
      <c r="E145" s="1">
        <v>38</v>
      </c>
      <c r="F145" s="1">
        <v>914</v>
      </c>
      <c r="G145" s="36">
        <v>30391.19</v>
      </c>
      <c r="H145" s="36">
        <v>3039.12</v>
      </c>
      <c r="I145" s="45">
        <v>37893</v>
      </c>
      <c r="J145" s="45">
        <v>38442</v>
      </c>
      <c r="K145" s="45">
        <v>38442</v>
      </c>
      <c r="L145" s="29">
        <v>139</v>
      </c>
      <c r="M145" s="29" t="s">
        <v>425</v>
      </c>
      <c r="N145" s="46">
        <v>549</v>
      </c>
      <c r="O145" s="46"/>
      <c r="P145" s="46"/>
      <c r="Q145" s="46"/>
      <c r="R145" s="46"/>
    </row>
    <row r="146" spans="2:18" s="2" customFormat="1" ht="11.25">
      <c r="B146" s="63" t="s">
        <v>536</v>
      </c>
      <c r="C146" s="62" t="s">
        <v>263</v>
      </c>
      <c r="D146" s="2" t="s">
        <v>537</v>
      </c>
      <c r="E146" s="1">
        <v>50</v>
      </c>
      <c r="F146" s="1">
        <v>883.2</v>
      </c>
      <c r="G146" s="36">
        <v>40118.85</v>
      </c>
      <c r="H146" s="36">
        <v>10029.72</v>
      </c>
      <c r="I146" s="45">
        <v>37963</v>
      </c>
      <c r="J146" s="45">
        <v>38442</v>
      </c>
      <c r="K146" s="45">
        <v>38442</v>
      </c>
      <c r="L146" s="29">
        <v>139</v>
      </c>
      <c r="M146" s="29" t="s">
        <v>364</v>
      </c>
      <c r="N146" s="46">
        <v>479</v>
      </c>
      <c r="O146" s="46"/>
      <c r="P146" s="46"/>
      <c r="Q146" s="46"/>
      <c r="R146" s="46"/>
    </row>
    <row r="147" spans="2:18" s="2" customFormat="1" ht="11.25">
      <c r="B147" s="63" t="s">
        <v>538</v>
      </c>
      <c r="C147" s="62" t="s">
        <v>263</v>
      </c>
      <c r="D147" s="2" t="s">
        <v>539</v>
      </c>
      <c r="E147" s="1">
        <v>67</v>
      </c>
      <c r="F147" s="1">
        <v>1877.2</v>
      </c>
      <c r="G147" s="36">
        <v>93599.43</v>
      </c>
      <c r="H147" s="36">
        <v>9359.96</v>
      </c>
      <c r="I147" s="45">
        <v>37928</v>
      </c>
      <c r="J147" s="45">
        <v>38442</v>
      </c>
      <c r="K147" s="45">
        <v>38442</v>
      </c>
      <c r="L147" s="29">
        <v>139</v>
      </c>
      <c r="M147" s="29" t="s">
        <v>319</v>
      </c>
      <c r="N147" s="46">
        <v>514</v>
      </c>
      <c r="O147" s="46"/>
      <c r="P147" s="46"/>
      <c r="Q147" s="46"/>
      <c r="R147" s="46"/>
    </row>
    <row r="148" spans="2:18" s="2" customFormat="1" ht="11.25">
      <c r="B148" s="63" t="s">
        <v>540</v>
      </c>
      <c r="C148" s="62" t="s">
        <v>263</v>
      </c>
      <c r="D148" s="2" t="s">
        <v>541</v>
      </c>
      <c r="E148" s="1">
        <v>32</v>
      </c>
      <c r="F148" s="1">
        <v>517.2</v>
      </c>
      <c r="G148" s="36">
        <v>18236.89</v>
      </c>
      <c r="H148" s="36">
        <v>1823.69</v>
      </c>
      <c r="I148" s="45">
        <v>37978</v>
      </c>
      <c r="J148" s="45">
        <v>38442</v>
      </c>
      <c r="K148" s="45">
        <v>38442</v>
      </c>
      <c r="L148" s="29">
        <v>139</v>
      </c>
      <c r="M148" s="29" t="s">
        <v>542</v>
      </c>
      <c r="N148" s="46">
        <v>464</v>
      </c>
      <c r="O148" s="46"/>
      <c r="P148" s="46"/>
      <c r="Q148" s="46"/>
      <c r="R148" s="46"/>
    </row>
    <row r="149" spans="2:18" s="2" customFormat="1" ht="11.25">
      <c r="B149" s="63" t="s">
        <v>543</v>
      </c>
      <c r="C149" s="62" t="s">
        <v>263</v>
      </c>
      <c r="D149" s="2" t="s">
        <v>544</v>
      </c>
      <c r="E149" s="1">
        <v>134</v>
      </c>
      <c r="F149" s="1">
        <v>1349</v>
      </c>
      <c r="G149" s="36">
        <v>75118.7</v>
      </c>
      <c r="H149" s="36">
        <v>75118.71</v>
      </c>
      <c r="I149" s="45">
        <v>37585</v>
      </c>
      <c r="J149" s="45">
        <v>38442</v>
      </c>
      <c r="K149" s="45">
        <v>38442</v>
      </c>
      <c r="L149" s="29">
        <v>139</v>
      </c>
      <c r="M149" s="29" t="s">
        <v>545</v>
      </c>
      <c r="N149" s="46">
        <v>857</v>
      </c>
      <c r="O149" s="46"/>
      <c r="P149" s="46"/>
      <c r="Q149" s="46"/>
      <c r="R149" s="46"/>
    </row>
    <row r="150" spans="2:18" s="2" customFormat="1" ht="11.25">
      <c r="B150" s="63" t="s">
        <v>546</v>
      </c>
      <c r="C150" s="62" t="s">
        <v>263</v>
      </c>
      <c r="D150" s="2" t="s">
        <v>547</v>
      </c>
      <c r="E150" s="1">
        <v>11</v>
      </c>
      <c r="F150" s="1">
        <v>120.6</v>
      </c>
      <c r="G150" s="36">
        <v>2643</v>
      </c>
      <c r="H150" s="36">
        <v>264.3</v>
      </c>
      <c r="I150" s="45">
        <v>37676</v>
      </c>
      <c r="J150" s="45">
        <v>38442</v>
      </c>
      <c r="K150" s="45">
        <v>38442</v>
      </c>
      <c r="L150" s="29">
        <v>139</v>
      </c>
      <c r="M150" s="29" t="s">
        <v>348</v>
      </c>
      <c r="N150" s="46">
        <v>766</v>
      </c>
      <c r="O150" s="46"/>
      <c r="P150" s="46"/>
      <c r="Q150" s="46"/>
      <c r="R150" s="46"/>
    </row>
    <row r="151" spans="2:18" s="2" customFormat="1" ht="11.25">
      <c r="B151" s="63" t="s">
        <v>548</v>
      </c>
      <c r="C151" s="62" t="s">
        <v>263</v>
      </c>
      <c r="D151" s="2" t="s">
        <v>549</v>
      </c>
      <c r="E151" s="1">
        <v>143</v>
      </c>
      <c r="F151" s="1">
        <v>2884.53</v>
      </c>
      <c r="G151" s="36">
        <v>122975.6</v>
      </c>
      <c r="H151" s="36">
        <v>100842.03</v>
      </c>
      <c r="I151" s="45">
        <v>36971</v>
      </c>
      <c r="J151" s="45">
        <v>37711</v>
      </c>
      <c r="K151" s="45">
        <v>38442</v>
      </c>
      <c r="L151" s="29">
        <v>139</v>
      </c>
      <c r="M151" s="29" t="s">
        <v>550</v>
      </c>
      <c r="N151" s="46">
        <v>1471</v>
      </c>
      <c r="O151" s="46"/>
      <c r="P151" s="46"/>
      <c r="Q151" s="46"/>
      <c r="R151" s="46"/>
    </row>
    <row r="152" spans="2:18" s="2" customFormat="1" ht="11.25">
      <c r="B152" s="63" t="s">
        <v>551</v>
      </c>
      <c r="C152" s="62" t="s">
        <v>263</v>
      </c>
      <c r="D152" s="2" t="s">
        <v>552</v>
      </c>
      <c r="E152" s="1">
        <v>183</v>
      </c>
      <c r="F152" s="1">
        <v>2251.6</v>
      </c>
      <c r="G152" s="36">
        <v>73456.01</v>
      </c>
      <c r="H152" s="36">
        <v>73456.01</v>
      </c>
      <c r="I152" s="45">
        <v>37488</v>
      </c>
      <c r="J152" s="45">
        <v>38442</v>
      </c>
      <c r="K152" s="45">
        <v>38442</v>
      </c>
      <c r="L152" s="29">
        <v>139</v>
      </c>
      <c r="M152" s="29" t="s">
        <v>277</v>
      </c>
      <c r="N152" s="46">
        <v>954</v>
      </c>
      <c r="O152" s="46"/>
      <c r="P152" s="46"/>
      <c r="Q152" s="46"/>
      <c r="R152" s="46"/>
    </row>
    <row r="153" spans="2:18" s="2" customFormat="1" ht="11.25">
      <c r="B153" s="63" t="s">
        <v>553</v>
      </c>
      <c r="C153" s="62" t="s">
        <v>263</v>
      </c>
      <c r="D153" s="2" t="s">
        <v>554</v>
      </c>
      <c r="E153" s="1">
        <v>398</v>
      </c>
      <c r="F153" s="1">
        <v>5459.4</v>
      </c>
      <c r="G153" s="36">
        <v>283197.38</v>
      </c>
      <c r="H153" s="36">
        <v>182104.93</v>
      </c>
      <c r="I153" s="45">
        <v>37312</v>
      </c>
      <c r="J153" s="45">
        <v>38077</v>
      </c>
      <c r="K153" s="45">
        <v>38442</v>
      </c>
      <c r="L153" s="29">
        <v>139</v>
      </c>
      <c r="M153" s="29" t="s">
        <v>283</v>
      </c>
      <c r="N153" s="46">
        <v>1130</v>
      </c>
      <c r="O153" s="46"/>
      <c r="P153" s="46"/>
      <c r="Q153" s="46"/>
      <c r="R153" s="46"/>
    </row>
    <row r="154" spans="2:18" s="2" customFormat="1" ht="11.25">
      <c r="B154" s="63" t="s">
        <v>555</v>
      </c>
      <c r="C154" s="62" t="s">
        <v>263</v>
      </c>
      <c r="D154" s="2" t="s">
        <v>556</v>
      </c>
      <c r="E154" s="1">
        <v>55</v>
      </c>
      <c r="F154" s="1">
        <v>1019.4</v>
      </c>
      <c r="G154" s="36">
        <v>30903.2</v>
      </c>
      <c r="H154" s="36">
        <v>3090.32</v>
      </c>
      <c r="I154" s="45">
        <v>37753</v>
      </c>
      <c r="J154" s="45">
        <v>38442</v>
      </c>
      <c r="K154" s="45">
        <v>38442</v>
      </c>
      <c r="L154" s="29">
        <v>139</v>
      </c>
      <c r="M154" s="29" t="s">
        <v>557</v>
      </c>
      <c r="N154" s="46">
        <v>689</v>
      </c>
      <c r="O154" s="46"/>
      <c r="P154" s="46"/>
      <c r="Q154" s="46"/>
      <c r="R154" s="46"/>
    </row>
    <row r="155" spans="2:18" s="2" customFormat="1" ht="11.25">
      <c r="B155" s="63" t="s">
        <v>558</v>
      </c>
      <c r="C155" s="62" t="s">
        <v>263</v>
      </c>
      <c r="D155" s="2" t="s">
        <v>559</v>
      </c>
      <c r="E155" s="1">
        <v>182</v>
      </c>
      <c r="F155" s="1">
        <v>3288</v>
      </c>
      <c r="G155" s="36">
        <v>68090.35</v>
      </c>
      <c r="H155" s="36">
        <v>68090.35</v>
      </c>
      <c r="I155" s="45">
        <v>37518</v>
      </c>
      <c r="J155" s="45">
        <v>38442</v>
      </c>
      <c r="K155" s="45">
        <v>38442</v>
      </c>
      <c r="L155" s="29">
        <v>139</v>
      </c>
      <c r="M155" s="29" t="s">
        <v>425</v>
      </c>
      <c r="N155" s="46">
        <v>924</v>
      </c>
      <c r="O155" s="46"/>
      <c r="P155" s="46"/>
      <c r="Q155" s="46"/>
      <c r="R155" s="46"/>
    </row>
    <row r="156" spans="2:18" s="2" customFormat="1" ht="11.25">
      <c r="B156" s="63" t="s">
        <v>560</v>
      </c>
      <c r="C156" s="62" t="s">
        <v>263</v>
      </c>
      <c r="D156" s="2" t="s">
        <v>561</v>
      </c>
      <c r="E156" s="1">
        <v>116</v>
      </c>
      <c r="F156" s="1">
        <v>1206</v>
      </c>
      <c r="G156" s="36">
        <v>45220</v>
      </c>
      <c r="H156" s="36">
        <v>45220</v>
      </c>
      <c r="I156" s="45">
        <v>37741</v>
      </c>
      <c r="J156" s="45">
        <v>38442</v>
      </c>
      <c r="K156" s="45">
        <v>38442</v>
      </c>
      <c r="L156" s="29">
        <v>139</v>
      </c>
      <c r="M156" s="29" t="s">
        <v>310</v>
      </c>
      <c r="N156" s="46">
        <v>701</v>
      </c>
      <c r="O156" s="46"/>
      <c r="P156" s="46"/>
      <c r="Q156" s="46"/>
      <c r="R156" s="46"/>
    </row>
    <row r="157" spans="2:18" s="2" customFormat="1" ht="11.25">
      <c r="B157" s="63" t="s">
        <v>562</v>
      </c>
      <c r="C157" s="62" t="s">
        <v>263</v>
      </c>
      <c r="D157" s="2" t="s">
        <v>563</v>
      </c>
      <c r="E157" s="1">
        <v>120</v>
      </c>
      <c r="F157" s="1">
        <v>818.6</v>
      </c>
      <c r="G157" s="36">
        <v>45283.66</v>
      </c>
      <c r="H157" s="36">
        <v>14943.61</v>
      </c>
      <c r="I157" s="45">
        <v>37167</v>
      </c>
      <c r="J157" s="45">
        <v>38077</v>
      </c>
      <c r="K157" s="45">
        <v>38442</v>
      </c>
      <c r="L157" s="29">
        <v>139</v>
      </c>
      <c r="M157" s="29" t="s">
        <v>564</v>
      </c>
      <c r="N157" s="46">
        <v>1275</v>
      </c>
      <c r="O157" s="46"/>
      <c r="P157" s="46"/>
      <c r="Q157" s="46"/>
      <c r="R157" s="46"/>
    </row>
    <row r="158" spans="2:18" s="2" customFormat="1" ht="11.25">
      <c r="B158" s="63" t="s">
        <v>565</v>
      </c>
      <c r="C158" s="62" t="s">
        <v>263</v>
      </c>
      <c r="D158" s="2" t="s">
        <v>566</v>
      </c>
      <c r="E158" s="1">
        <v>110</v>
      </c>
      <c r="F158" s="1">
        <v>729</v>
      </c>
      <c r="G158" s="36">
        <v>15427.2</v>
      </c>
      <c r="H158" s="36">
        <v>1542.72</v>
      </c>
      <c r="I158" s="45">
        <v>37671</v>
      </c>
      <c r="J158" s="45">
        <v>38442</v>
      </c>
      <c r="K158" s="45">
        <v>38442</v>
      </c>
      <c r="L158" s="29">
        <v>139</v>
      </c>
      <c r="M158" s="29" t="s">
        <v>283</v>
      </c>
      <c r="N158" s="46">
        <v>771</v>
      </c>
      <c r="O158" s="46"/>
      <c r="P158" s="46"/>
      <c r="Q158" s="46"/>
      <c r="R158" s="46"/>
    </row>
    <row r="159" spans="2:18" s="2" customFormat="1" ht="11.25">
      <c r="B159" s="63" t="s">
        <v>567</v>
      </c>
      <c r="C159" s="62" t="s">
        <v>263</v>
      </c>
      <c r="D159" s="2" t="s">
        <v>568</v>
      </c>
      <c r="E159" s="1">
        <v>132</v>
      </c>
      <c r="F159" s="1">
        <v>1321.6</v>
      </c>
      <c r="G159" s="36">
        <v>43609.2</v>
      </c>
      <c r="H159" s="36">
        <v>33810.2</v>
      </c>
      <c r="I159" s="45">
        <v>37168</v>
      </c>
      <c r="J159" s="45">
        <v>38077</v>
      </c>
      <c r="K159" s="45">
        <v>38442</v>
      </c>
      <c r="L159" s="29">
        <v>139</v>
      </c>
      <c r="M159" s="29" t="s">
        <v>569</v>
      </c>
      <c r="N159" s="46">
        <v>1274</v>
      </c>
      <c r="O159" s="46"/>
      <c r="P159" s="46"/>
      <c r="Q159" s="46"/>
      <c r="R159" s="46"/>
    </row>
    <row r="160" spans="2:18" s="2" customFormat="1" ht="11.25">
      <c r="B160" s="63" t="s">
        <v>570</v>
      </c>
      <c r="C160" s="62" t="s">
        <v>263</v>
      </c>
      <c r="D160" s="2" t="s">
        <v>571</v>
      </c>
      <c r="E160" s="1">
        <v>57</v>
      </c>
      <c r="F160" s="1">
        <v>696</v>
      </c>
      <c r="G160" s="36">
        <v>15667.15</v>
      </c>
      <c r="H160" s="36">
        <v>1566.71</v>
      </c>
      <c r="I160" s="45">
        <v>37694</v>
      </c>
      <c r="J160" s="45">
        <v>38442</v>
      </c>
      <c r="K160" s="45">
        <v>38442</v>
      </c>
      <c r="L160" s="29">
        <v>139</v>
      </c>
      <c r="M160" s="29" t="s">
        <v>572</v>
      </c>
      <c r="N160" s="46">
        <v>748</v>
      </c>
      <c r="O160" s="46"/>
      <c r="P160" s="46"/>
      <c r="Q160" s="46"/>
      <c r="R160" s="46"/>
    </row>
    <row r="161" spans="2:18" s="2" customFormat="1" ht="11.25">
      <c r="B161" s="63" t="s">
        <v>573</v>
      </c>
      <c r="C161" s="62" t="s">
        <v>263</v>
      </c>
      <c r="D161" s="2" t="s">
        <v>574</v>
      </c>
      <c r="E161" s="1">
        <v>17</v>
      </c>
      <c r="F161" s="1">
        <v>42.5</v>
      </c>
      <c r="G161" s="36">
        <v>765.43</v>
      </c>
      <c r="H161" s="36">
        <v>76.54</v>
      </c>
      <c r="I161" s="45">
        <v>37630</v>
      </c>
      <c r="J161" s="45">
        <v>38442</v>
      </c>
      <c r="K161" s="45">
        <v>38442</v>
      </c>
      <c r="L161" s="29">
        <v>139</v>
      </c>
      <c r="M161" s="29" t="s">
        <v>575</v>
      </c>
      <c r="N161" s="46">
        <v>812</v>
      </c>
      <c r="O161" s="46"/>
      <c r="P161" s="46"/>
      <c r="Q161" s="46"/>
      <c r="R161" s="46"/>
    </row>
    <row r="162" spans="2:18" s="2" customFormat="1" ht="11.25">
      <c r="B162" s="63" t="s">
        <v>576</v>
      </c>
      <c r="C162" s="62" t="s">
        <v>263</v>
      </c>
      <c r="D162" s="2" t="s">
        <v>577</v>
      </c>
      <c r="E162" s="1">
        <v>5</v>
      </c>
      <c r="F162" s="1">
        <v>26</v>
      </c>
      <c r="G162" s="36">
        <v>391.3</v>
      </c>
      <c r="H162" s="36">
        <v>391.3</v>
      </c>
      <c r="I162" s="45">
        <v>37630</v>
      </c>
      <c r="J162" s="45">
        <v>38442</v>
      </c>
      <c r="K162" s="45">
        <v>38442</v>
      </c>
      <c r="L162" s="29">
        <v>139</v>
      </c>
      <c r="M162" s="29" t="s">
        <v>575</v>
      </c>
      <c r="N162" s="46">
        <v>812</v>
      </c>
      <c r="O162" s="46"/>
      <c r="P162" s="46"/>
      <c r="Q162" s="46"/>
      <c r="R162" s="46"/>
    </row>
    <row r="163" spans="2:18" s="2" customFormat="1" ht="11.25">
      <c r="B163" s="63" t="s">
        <v>578</v>
      </c>
      <c r="C163" s="62" t="s">
        <v>263</v>
      </c>
      <c r="D163" s="2" t="s">
        <v>579</v>
      </c>
      <c r="E163" s="1">
        <v>54</v>
      </c>
      <c r="F163" s="1">
        <v>819</v>
      </c>
      <c r="G163" s="36">
        <v>29198.55</v>
      </c>
      <c r="H163" s="36">
        <v>29198.55</v>
      </c>
      <c r="I163" s="45">
        <v>37711</v>
      </c>
      <c r="J163" s="45">
        <v>38442</v>
      </c>
      <c r="K163" s="45">
        <v>38442</v>
      </c>
      <c r="L163" s="29">
        <v>139</v>
      </c>
      <c r="M163" s="29" t="s">
        <v>283</v>
      </c>
      <c r="N163" s="46">
        <v>731</v>
      </c>
      <c r="O163" s="46"/>
      <c r="P163" s="46"/>
      <c r="Q163" s="46"/>
      <c r="R163" s="46"/>
    </row>
    <row r="164" spans="2:18" s="2" customFormat="1" ht="11.25">
      <c r="B164" s="63" t="s">
        <v>580</v>
      </c>
      <c r="C164" s="62" t="s">
        <v>263</v>
      </c>
      <c r="D164" s="2" t="s">
        <v>581</v>
      </c>
      <c r="E164" s="1">
        <v>45</v>
      </c>
      <c r="F164" s="1">
        <v>736</v>
      </c>
      <c r="G164" s="36">
        <v>21718.94</v>
      </c>
      <c r="H164" s="36">
        <v>13716.69</v>
      </c>
      <c r="I164" s="45">
        <v>36929</v>
      </c>
      <c r="J164" s="45">
        <v>37711</v>
      </c>
      <c r="K164" s="45">
        <v>38442</v>
      </c>
      <c r="L164" s="29">
        <v>139</v>
      </c>
      <c r="M164" s="29" t="s">
        <v>342</v>
      </c>
      <c r="N164" s="46">
        <v>1513</v>
      </c>
      <c r="O164" s="46"/>
      <c r="P164" s="46"/>
      <c r="Q164" s="46"/>
      <c r="R164" s="46"/>
    </row>
    <row r="165" spans="2:18" s="2" customFormat="1" ht="11.25">
      <c r="B165" s="63" t="s">
        <v>582</v>
      </c>
      <c r="C165" s="62" t="s">
        <v>260</v>
      </c>
      <c r="D165" s="2" t="s">
        <v>583</v>
      </c>
      <c r="E165" s="1">
        <v>26</v>
      </c>
      <c r="F165" s="1">
        <v>605</v>
      </c>
      <c r="G165" s="36">
        <v>16977.51</v>
      </c>
      <c r="H165" s="36">
        <v>4344.38</v>
      </c>
      <c r="I165" s="45">
        <v>36790</v>
      </c>
      <c r="J165" s="45">
        <v>37529</v>
      </c>
      <c r="K165" s="45">
        <v>38442</v>
      </c>
      <c r="L165" s="29">
        <v>139</v>
      </c>
      <c r="M165" s="29" t="s">
        <v>319</v>
      </c>
      <c r="N165" s="46">
        <v>1652</v>
      </c>
      <c r="O165" s="46"/>
      <c r="P165" s="46"/>
      <c r="Q165" s="46"/>
      <c r="R165" s="46"/>
    </row>
    <row r="166" spans="2:18" s="2" customFormat="1" ht="11.25">
      <c r="B166" s="63" t="s">
        <v>584</v>
      </c>
      <c r="C166" s="62" t="s">
        <v>263</v>
      </c>
      <c r="D166" s="2" t="s">
        <v>585</v>
      </c>
      <c r="E166" s="1">
        <v>35</v>
      </c>
      <c r="F166" s="1">
        <v>1190</v>
      </c>
      <c r="G166" s="36">
        <v>66485.9</v>
      </c>
      <c r="H166" s="36">
        <v>16099.53</v>
      </c>
      <c r="I166" s="45">
        <v>37690</v>
      </c>
      <c r="J166" s="45">
        <v>38442</v>
      </c>
      <c r="K166" s="45">
        <v>38442</v>
      </c>
      <c r="L166" s="29">
        <v>139</v>
      </c>
      <c r="M166" s="29" t="s">
        <v>342</v>
      </c>
      <c r="N166" s="46">
        <v>752</v>
      </c>
      <c r="O166" s="46"/>
      <c r="P166" s="46"/>
      <c r="Q166" s="46"/>
      <c r="R166" s="46"/>
    </row>
    <row r="167" spans="2:18" s="2" customFormat="1" ht="11.25">
      <c r="B167" s="63" t="s">
        <v>586</v>
      </c>
      <c r="C167" s="62" t="s">
        <v>263</v>
      </c>
      <c r="D167" s="2" t="s">
        <v>587</v>
      </c>
      <c r="E167" s="1">
        <v>9</v>
      </c>
      <c r="F167" s="1">
        <v>170.4</v>
      </c>
      <c r="G167" s="36">
        <v>5647.3</v>
      </c>
      <c r="H167" s="36">
        <v>564.73</v>
      </c>
      <c r="I167" s="45">
        <v>38090</v>
      </c>
      <c r="J167" s="45">
        <v>38442</v>
      </c>
      <c r="K167" s="45">
        <v>38442</v>
      </c>
      <c r="L167" s="29">
        <v>139</v>
      </c>
      <c r="M167" s="29" t="s">
        <v>274</v>
      </c>
      <c r="N167" s="46">
        <v>352</v>
      </c>
      <c r="O167" s="46"/>
      <c r="P167" s="46"/>
      <c r="Q167" s="46"/>
      <c r="R167" s="46"/>
    </row>
    <row r="168" spans="2:18" s="2" customFormat="1" ht="11.25">
      <c r="B168" s="63" t="s">
        <v>588</v>
      </c>
      <c r="C168" s="62" t="s">
        <v>263</v>
      </c>
      <c r="D168" s="2" t="s">
        <v>589</v>
      </c>
      <c r="E168" s="1">
        <v>174.3</v>
      </c>
      <c r="F168" s="1">
        <v>3116</v>
      </c>
      <c r="G168" s="36">
        <v>161669.76</v>
      </c>
      <c r="H168" s="36">
        <v>16166.98</v>
      </c>
      <c r="I168" s="45">
        <v>37348</v>
      </c>
      <c r="J168" s="45">
        <v>38442</v>
      </c>
      <c r="K168" s="45">
        <v>38442</v>
      </c>
      <c r="L168" s="29">
        <v>139</v>
      </c>
      <c r="M168" s="29" t="s">
        <v>474</v>
      </c>
      <c r="N168" s="46">
        <v>1094</v>
      </c>
      <c r="O168" s="46"/>
      <c r="P168" s="46"/>
      <c r="Q168" s="46"/>
      <c r="R168" s="46"/>
    </row>
    <row r="169" spans="2:18" s="2" customFormat="1" ht="11.25">
      <c r="B169" s="63" t="s">
        <v>590</v>
      </c>
      <c r="C169" s="62" t="s">
        <v>263</v>
      </c>
      <c r="D169" s="2" t="s">
        <v>591</v>
      </c>
      <c r="E169" s="1">
        <v>29</v>
      </c>
      <c r="F169" s="1">
        <v>275</v>
      </c>
      <c r="G169" s="36">
        <v>7746.25</v>
      </c>
      <c r="H169" s="36">
        <v>7746.25</v>
      </c>
      <c r="I169" s="45">
        <v>37690</v>
      </c>
      <c r="J169" s="45">
        <v>38442</v>
      </c>
      <c r="K169" s="45">
        <v>38442</v>
      </c>
      <c r="L169" s="29">
        <v>139</v>
      </c>
      <c r="M169" s="29" t="s">
        <v>294</v>
      </c>
      <c r="N169" s="46">
        <v>752</v>
      </c>
      <c r="O169" s="46"/>
      <c r="P169" s="46"/>
      <c r="Q169" s="46"/>
      <c r="R169" s="46"/>
    </row>
    <row r="170" spans="2:18" s="2" customFormat="1" ht="11.25">
      <c r="B170" s="63" t="s">
        <v>592</v>
      </c>
      <c r="C170" s="62" t="s">
        <v>263</v>
      </c>
      <c r="D170" s="2" t="s">
        <v>593</v>
      </c>
      <c r="E170" s="1">
        <v>188</v>
      </c>
      <c r="F170" s="1">
        <v>2284</v>
      </c>
      <c r="G170" s="36">
        <v>52211.97</v>
      </c>
      <c r="H170" s="36">
        <v>52211.97</v>
      </c>
      <c r="I170" s="45">
        <v>37491</v>
      </c>
      <c r="J170" s="45">
        <v>38077</v>
      </c>
      <c r="K170" s="45">
        <v>38442</v>
      </c>
      <c r="L170" s="29">
        <v>139</v>
      </c>
      <c r="M170" s="29" t="s">
        <v>594</v>
      </c>
      <c r="N170" s="46">
        <v>951</v>
      </c>
      <c r="O170" s="46"/>
      <c r="P170" s="46"/>
      <c r="Q170" s="46"/>
      <c r="R170" s="46"/>
    </row>
    <row r="171" spans="2:18" s="2" customFormat="1" ht="11.25">
      <c r="B171" s="63" t="s">
        <v>595</v>
      </c>
      <c r="C171" s="62" t="s">
        <v>263</v>
      </c>
      <c r="D171" s="2" t="s">
        <v>596</v>
      </c>
      <c r="E171" s="1">
        <v>27</v>
      </c>
      <c r="F171" s="1">
        <v>581.6</v>
      </c>
      <c r="G171" s="36">
        <v>18509.77</v>
      </c>
      <c r="H171" s="36">
        <v>2644.26</v>
      </c>
      <c r="I171" s="45">
        <v>37538</v>
      </c>
      <c r="J171" s="45">
        <v>38077</v>
      </c>
      <c r="K171" s="45">
        <v>38442</v>
      </c>
      <c r="L171" s="29">
        <v>139</v>
      </c>
      <c r="M171" s="29" t="s">
        <v>395</v>
      </c>
      <c r="N171" s="46">
        <v>904</v>
      </c>
      <c r="O171" s="46"/>
      <c r="P171" s="46"/>
      <c r="Q171" s="46"/>
      <c r="R171" s="46"/>
    </row>
    <row r="172" spans="2:18" s="2" customFormat="1" ht="11.25">
      <c r="B172" s="63" t="s">
        <v>597</v>
      </c>
      <c r="C172" s="62" t="s">
        <v>263</v>
      </c>
      <c r="D172" s="2" t="s">
        <v>598</v>
      </c>
      <c r="E172" s="1">
        <v>73</v>
      </c>
      <c r="F172" s="1">
        <v>1398.51</v>
      </c>
      <c r="G172" s="36">
        <v>93380.01</v>
      </c>
      <c r="H172" s="36">
        <v>93380.01</v>
      </c>
      <c r="I172" s="45">
        <v>37686</v>
      </c>
      <c r="J172" s="45">
        <v>38442</v>
      </c>
      <c r="K172" s="45">
        <v>38442</v>
      </c>
      <c r="L172" s="29">
        <v>139</v>
      </c>
      <c r="M172" s="29" t="s">
        <v>286</v>
      </c>
      <c r="N172" s="46">
        <v>756</v>
      </c>
      <c r="O172" s="46"/>
      <c r="P172" s="46"/>
      <c r="Q172" s="46"/>
      <c r="R172" s="46"/>
    </row>
    <row r="173" spans="2:18" s="2" customFormat="1" ht="11.25">
      <c r="B173" s="63" t="s">
        <v>599</v>
      </c>
      <c r="C173" s="62" t="s">
        <v>263</v>
      </c>
      <c r="D173" s="2" t="s">
        <v>600</v>
      </c>
      <c r="E173" s="1">
        <v>41</v>
      </c>
      <c r="F173" s="1">
        <v>517.2</v>
      </c>
      <c r="G173" s="36">
        <v>12984.15</v>
      </c>
      <c r="H173" s="36">
        <v>1298.42</v>
      </c>
      <c r="I173" s="45">
        <v>37616</v>
      </c>
      <c r="J173" s="45">
        <v>38442</v>
      </c>
      <c r="K173" s="45">
        <v>38442</v>
      </c>
      <c r="L173" s="29">
        <v>139</v>
      </c>
      <c r="M173" s="29" t="s">
        <v>425</v>
      </c>
      <c r="N173" s="46">
        <v>826</v>
      </c>
      <c r="O173" s="46"/>
      <c r="P173" s="46"/>
      <c r="Q173" s="46"/>
      <c r="R173" s="46"/>
    </row>
    <row r="174" spans="2:18" s="2" customFormat="1" ht="11.25">
      <c r="B174" s="63" t="s">
        <v>601</v>
      </c>
      <c r="C174" s="62" t="s">
        <v>263</v>
      </c>
      <c r="D174" s="2" t="s">
        <v>602</v>
      </c>
      <c r="E174" s="1">
        <v>144</v>
      </c>
      <c r="F174" s="1">
        <v>2100.2</v>
      </c>
      <c r="G174" s="36">
        <v>70920.59</v>
      </c>
      <c r="H174" s="36">
        <v>7092.06</v>
      </c>
      <c r="I174" s="45">
        <v>37706</v>
      </c>
      <c r="J174" s="45">
        <v>38442</v>
      </c>
      <c r="K174" s="45">
        <v>38442</v>
      </c>
      <c r="L174" s="29">
        <v>139</v>
      </c>
      <c r="M174" s="29" t="s">
        <v>569</v>
      </c>
      <c r="N174" s="46">
        <v>736</v>
      </c>
      <c r="O174" s="46"/>
      <c r="P174" s="46"/>
      <c r="Q174" s="46"/>
      <c r="R174" s="46"/>
    </row>
    <row r="175" spans="2:18" s="2" customFormat="1" ht="11.25">
      <c r="B175" s="63" t="s">
        <v>603</v>
      </c>
      <c r="C175" s="62" t="s">
        <v>263</v>
      </c>
      <c r="D175" s="2" t="s">
        <v>604</v>
      </c>
      <c r="E175" s="1">
        <v>142</v>
      </c>
      <c r="F175" s="1">
        <v>1735.7</v>
      </c>
      <c r="G175" s="36">
        <v>53756.36</v>
      </c>
      <c r="H175" s="36">
        <v>45752.94</v>
      </c>
      <c r="I175" s="45">
        <v>37299</v>
      </c>
      <c r="J175" s="45">
        <v>38077</v>
      </c>
      <c r="K175" s="45">
        <v>38442</v>
      </c>
      <c r="L175" s="29">
        <v>139</v>
      </c>
      <c r="M175" s="29" t="s">
        <v>286</v>
      </c>
      <c r="N175" s="46">
        <v>1143</v>
      </c>
      <c r="O175" s="46"/>
      <c r="P175" s="46"/>
      <c r="Q175" s="46"/>
      <c r="R175" s="46"/>
    </row>
    <row r="176" spans="2:18" s="2" customFormat="1" ht="11.25">
      <c r="B176" s="63" t="s">
        <v>605</v>
      </c>
      <c r="C176" s="62" t="s">
        <v>263</v>
      </c>
      <c r="D176" s="2" t="s">
        <v>606</v>
      </c>
      <c r="E176" s="1">
        <v>77</v>
      </c>
      <c r="F176" s="1">
        <v>707.2</v>
      </c>
      <c r="G176" s="36">
        <v>15434.8</v>
      </c>
      <c r="H176" s="36">
        <v>1543.48</v>
      </c>
      <c r="I176" s="45">
        <v>37671</v>
      </c>
      <c r="J176" s="45">
        <v>38442</v>
      </c>
      <c r="K176" s="45">
        <v>38442</v>
      </c>
      <c r="L176" s="29">
        <v>139</v>
      </c>
      <c r="M176" s="29" t="s">
        <v>425</v>
      </c>
      <c r="N176" s="46">
        <v>771</v>
      </c>
      <c r="O176" s="46"/>
      <c r="P176" s="46"/>
      <c r="Q176" s="46"/>
      <c r="R176" s="46"/>
    </row>
    <row r="177" spans="2:18" s="2" customFormat="1" ht="11.25">
      <c r="B177" s="63" t="s">
        <v>607</v>
      </c>
      <c r="C177" s="62" t="s">
        <v>263</v>
      </c>
      <c r="D177" s="2" t="s">
        <v>608</v>
      </c>
      <c r="E177" s="1">
        <v>63.7</v>
      </c>
      <c r="F177" s="1">
        <v>413.8</v>
      </c>
      <c r="G177" s="36">
        <v>88401.9</v>
      </c>
      <c r="H177" s="36">
        <v>8840.19</v>
      </c>
      <c r="I177" s="45">
        <v>38090</v>
      </c>
      <c r="J177" s="45">
        <v>38442</v>
      </c>
      <c r="K177" s="45">
        <v>38442</v>
      </c>
      <c r="L177" s="29">
        <v>139</v>
      </c>
      <c r="M177" s="29" t="s">
        <v>488</v>
      </c>
      <c r="N177" s="46">
        <v>352</v>
      </c>
      <c r="O177" s="46"/>
      <c r="P177" s="46"/>
      <c r="Q177" s="46"/>
      <c r="R177" s="46"/>
    </row>
    <row r="178" spans="2:18" s="2" customFormat="1" ht="11.25">
      <c r="B178" s="63" t="s">
        <v>609</v>
      </c>
      <c r="C178" s="62" t="s">
        <v>263</v>
      </c>
      <c r="D178" s="2" t="s">
        <v>610</v>
      </c>
      <c r="E178" s="1">
        <v>59</v>
      </c>
      <c r="F178" s="1">
        <v>499</v>
      </c>
      <c r="G178" s="36">
        <v>25744.32</v>
      </c>
      <c r="H178" s="36">
        <v>3677.77</v>
      </c>
      <c r="I178" s="45">
        <v>37308</v>
      </c>
      <c r="J178" s="45">
        <v>38077</v>
      </c>
      <c r="K178" s="45">
        <v>38442</v>
      </c>
      <c r="L178" s="29">
        <v>139</v>
      </c>
      <c r="M178" s="29" t="s">
        <v>611</v>
      </c>
      <c r="N178" s="46">
        <v>1134</v>
      </c>
      <c r="O178" s="46"/>
      <c r="P178" s="46"/>
      <c r="Q178" s="46"/>
      <c r="R178" s="46"/>
    </row>
    <row r="179" spans="2:18" s="2" customFormat="1" ht="11.25">
      <c r="B179" s="63" t="s">
        <v>612</v>
      </c>
      <c r="C179" s="62" t="s">
        <v>263</v>
      </c>
      <c r="D179" s="2" t="s">
        <v>613</v>
      </c>
      <c r="E179" s="1">
        <v>155.5</v>
      </c>
      <c r="F179" s="1">
        <v>1628.2</v>
      </c>
      <c r="G179" s="36">
        <v>80395.83</v>
      </c>
      <c r="H179" s="36">
        <v>48039.58</v>
      </c>
      <c r="I179" s="45">
        <v>37690</v>
      </c>
      <c r="J179" s="45">
        <v>38442</v>
      </c>
      <c r="K179" s="45">
        <v>38442</v>
      </c>
      <c r="L179" s="29">
        <v>139</v>
      </c>
      <c r="M179" s="29" t="s">
        <v>422</v>
      </c>
      <c r="N179" s="46">
        <v>752</v>
      </c>
      <c r="O179" s="46"/>
      <c r="P179" s="46"/>
      <c r="Q179" s="46"/>
      <c r="R179" s="46"/>
    </row>
    <row r="180" spans="2:18" s="2" customFormat="1" ht="11.25">
      <c r="B180" s="63" t="s">
        <v>614</v>
      </c>
      <c r="C180" s="62" t="s">
        <v>263</v>
      </c>
      <c r="D180" s="2" t="s">
        <v>615</v>
      </c>
      <c r="E180" s="1">
        <v>83</v>
      </c>
      <c r="F180" s="1">
        <v>1031</v>
      </c>
      <c r="G180" s="36">
        <v>18018.9</v>
      </c>
      <c r="H180" s="36">
        <v>18018.9</v>
      </c>
      <c r="I180" s="45">
        <v>37753</v>
      </c>
      <c r="J180" s="45">
        <v>38442</v>
      </c>
      <c r="K180" s="45">
        <v>38442</v>
      </c>
      <c r="L180" s="29">
        <v>139</v>
      </c>
      <c r="M180" s="29" t="s">
        <v>277</v>
      </c>
      <c r="N180" s="46">
        <v>689</v>
      </c>
      <c r="O180" s="46"/>
      <c r="P180" s="46"/>
      <c r="Q180" s="46"/>
      <c r="R180" s="46"/>
    </row>
    <row r="181" spans="2:18" s="2" customFormat="1" ht="11.25">
      <c r="B181" s="63" t="s">
        <v>616</v>
      </c>
      <c r="C181" s="62" t="s">
        <v>260</v>
      </c>
      <c r="D181" s="2" t="s">
        <v>617</v>
      </c>
      <c r="E181" s="1">
        <v>105</v>
      </c>
      <c r="F181" s="1">
        <v>1293</v>
      </c>
      <c r="G181" s="36">
        <v>20497.04</v>
      </c>
      <c r="H181" s="36">
        <v>20497.04</v>
      </c>
      <c r="I181" s="45">
        <v>37266</v>
      </c>
      <c r="J181" s="45">
        <v>38077</v>
      </c>
      <c r="K181" s="45">
        <v>38442</v>
      </c>
      <c r="L181" s="29">
        <v>139</v>
      </c>
      <c r="M181" s="29" t="s">
        <v>268</v>
      </c>
      <c r="N181" s="46">
        <v>1176</v>
      </c>
      <c r="O181" s="46"/>
      <c r="P181" s="46"/>
      <c r="Q181" s="46"/>
      <c r="R181" s="46"/>
    </row>
    <row r="182" spans="2:18" s="2" customFormat="1" ht="11.25">
      <c r="B182" s="63" t="s">
        <v>618</v>
      </c>
      <c r="C182" s="62" t="s">
        <v>263</v>
      </c>
      <c r="D182" s="2" t="s">
        <v>619</v>
      </c>
      <c r="E182" s="1">
        <v>10</v>
      </c>
      <c r="F182" s="1">
        <v>44</v>
      </c>
      <c r="G182" s="36">
        <v>504</v>
      </c>
      <c r="H182" s="36">
        <v>504</v>
      </c>
      <c r="I182" s="45">
        <v>37837</v>
      </c>
      <c r="J182" s="45">
        <v>38442</v>
      </c>
      <c r="K182" s="45">
        <v>38442</v>
      </c>
      <c r="L182" s="29">
        <v>139</v>
      </c>
      <c r="M182" s="29" t="s">
        <v>620</v>
      </c>
      <c r="N182" s="46">
        <v>605</v>
      </c>
      <c r="O182" s="46"/>
      <c r="P182" s="46"/>
      <c r="Q182" s="46"/>
      <c r="R182" s="46"/>
    </row>
    <row r="183" spans="2:18" s="2" customFormat="1" ht="11.25">
      <c r="B183" s="63" t="s">
        <v>621</v>
      </c>
      <c r="C183" s="62" t="s">
        <v>263</v>
      </c>
      <c r="D183" s="2" t="s">
        <v>622</v>
      </c>
      <c r="E183" s="1">
        <v>22</v>
      </c>
      <c r="F183" s="1">
        <v>132</v>
      </c>
      <c r="G183" s="36">
        <v>1587</v>
      </c>
      <c r="H183" s="36">
        <v>1587</v>
      </c>
      <c r="I183" s="45">
        <v>37851</v>
      </c>
      <c r="J183" s="45">
        <v>38442</v>
      </c>
      <c r="K183" s="45">
        <v>38442</v>
      </c>
      <c r="L183" s="29">
        <v>139</v>
      </c>
      <c r="M183" s="29" t="s">
        <v>620</v>
      </c>
      <c r="N183" s="46">
        <v>591</v>
      </c>
      <c r="O183" s="46"/>
      <c r="P183" s="46"/>
      <c r="Q183" s="46"/>
      <c r="R183" s="46"/>
    </row>
    <row r="184" spans="2:18" s="2" customFormat="1" ht="11.25">
      <c r="B184" s="63" t="s">
        <v>623</v>
      </c>
      <c r="C184" s="62" t="s">
        <v>263</v>
      </c>
      <c r="D184" s="2" t="s">
        <v>624</v>
      </c>
      <c r="E184" s="1">
        <v>68</v>
      </c>
      <c r="F184" s="1">
        <v>1101</v>
      </c>
      <c r="G184" s="36">
        <v>26164.27</v>
      </c>
      <c r="H184" s="36">
        <v>26164.27</v>
      </c>
      <c r="I184" s="45">
        <v>37334</v>
      </c>
      <c r="J184" s="45">
        <v>38077</v>
      </c>
      <c r="K184" s="45">
        <v>38442</v>
      </c>
      <c r="L184" s="29">
        <v>139</v>
      </c>
      <c r="M184" s="29" t="s">
        <v>268</v>
      </c>
      <c r="N184" s="46">
        <v>1108</v>
      </c>
      <c r="O184" s="46"/>
      <c r="P184" s="46"/>
      <c r="Q184" s="46"/>
      <c r="R184" s="46"/>
    </row>
    <row r="185" spans="2:18" s="2" customFormat="1" ht="11.25">
      <c r="B185" s="63" t="s">
        <v>625</v>
      </c>
      <c r="C185" s="62" t="s">
        <v>263</v>
      </c>
      <c r="D185" s="2" t="s">
        <v>626</v>
      </c>
      <c r="E185" s="1">
        <v>10</v>
      </c>
      <c r="F185" s="1">
        <v>145.2</v>
      </c>
      <c r="G185" s="36">
        <v>3672.48</v>
      </c>
      <c r="H185" s="36">
        <v>3497.6</v>
      </c>
      <c r="I185" s="45">
        <v>37677</v>
      </c>
      <c r="J185" s="45">
        <v>38077</v>
      </c>
      <c r="K185" s="45">
        <v>38442</v>
      </c>
      <c r="L185" s="29">
        <v>139</v>
      </c>
      <c r="M185" s="29" t="s">
        <v>627</v>
      </c>
      <c r="N185" s="46">
        <v>765</v>
      </c>
      <c r="O185" s="46"/>
      <c r="P185" s="46"/>
      <c r="Q185" s="46"/>
      <c r="R185" s="46"/>
    </row>
    <row r="186" spans="2:18" s="2" customFormat="1" ht="11.25">
      <c r="B186" s="63" t="s">
        <v>628</v>
      </c>
      <c r="C186" s="62" t="s">
        <v>263</v>
      </c>
      <c r="D186" s="2" t="s">
        <v>629</v>
      </c>
      <c r="E186" s="1">
        <v>92.7</v>
      </c>
      <c r="F186" s="1">
        <v>2069</v>
      </c>
      <c r="G186" s="36">
        <v>81562.1</v>
      </c>
      <c r="H186" s="36">
        <v>8156.21</v>
      </c>
      <c r="I186" s="45">
        <v>37336</v>
      </c>
      <c r="J186" s="45">
        <v>38442</v>
      </c>
      <c r="K186" s="45">
        <v>38442</v>
      </c>
      <c r="L186" s="29">
        <v>139</v>
      </c>
      <c r="M186" s="29" t="s">
        <v>342</v>
      </c>
      <c r="N186" s="46">
        <v>1106</v>
      </c>
      <c r="O186" s="46"/>
      <c r="P186" s="46"/>
      <c r="Q186" s="46"/>
      <c r="R186" s="46"/>
    </row>
    <row r="187" spans="2:18" s="2" customFormat="1" ht="11.25">
      <c r="B187" s="63" t="s">
        <v>630</v>
      </c>
      <c r="C187" s="62" t="s">
        <v>263</v>
      </c>
      <c r="D187" s="2" t="s">
        <v>631</v>
      </c>
      <c r="E187" s="1">
        <v>108</v>
      </c>
      <c r="F187" s="1">
        <v>2315.2</v>
      </c>
      <c r="G187" s="36">
        <v>74658.5</v>
      </c>
      <c r="H187" s="36">
        <v>7465.85</v>
      </c>
      <c r="I187" s="45">
        <v>37671</v>
      </c>
      <c r="J187" s="45">
        <v>38442</v>
      </c>
      <c r="K187" s="45">
        <v>38442</v>
      </c>
      <c r="L187" s="29">
        <v>139</v>
      </c>
      <c r="M187" s="29" t="s">
        <v>425</v>
      </c>
      <c r="N187" s="46">
        <v>771</v>
      </c>
      <c r="O187" s="46"/>
      <c r="P187" s="46"/>
      <c r="Q187" s="46"/>
      <c r="R187" s="46"/>
    </row>
    <row r="188" spans="2:18" s="2" customFormat="1" ht="11.25">
      <c r="B188" s="63" t="s">
        <v>632</v>
      </c>
      <c r="C188" s="62" t="s">
        <v>263</v>
      </c>
      <c r="D188" s="2" t="s">
        <v>633</v>
      </c>
      <c r="E188" s="1">
        <v>60</v>
      </c>
      <c r="F188" s="1">
        <v>781</v>
      </c>
      <c r="G188" s="36">
        <v>16027</v>
      </c>
      <c r="H188" s="36">
        <v>16027</v>
      </c>
      <c r="I188" s="45">
        <v>37679</v>
      </c>
      <c r="J188" s="45">
        <v>38442</v>
      </c>
      <c r="K188" s="45">
        <v>38442</v>
      </c>
      <c r="L188" s="29">
        <v>139</v>
      </c>
      <c r="M188" s="29" t="s">
        <v>634</v>
      </c>
      <c r="N188" s="46">
        <v>763</v>
      </c>
      <c r="O188" s="46"/>
      <c r="P188" s="46"/>
      <c r="Q188" s="46"/>
      <c r="R188" s="46"/>
    </row>
    <row r="189" spans="2:18" s="2" customFormat="1" ht="11.25">
      <c r="B189" s="63" t="s">
        <v>635</v>
      </c>
      <c r="C189" s="62" t="s">
        <v>263</v>
      </c>
      <c r="D189" s="2" t="s">
        <v>636</v>
      </c>
      <c r="E189" s="1">
        <v>117</v>
      </c>
      <c r="F189" s="1">
        <v>2502.8</v>
      </c>
      <c r="G189" s="36">
        <v>90836.03</v>
      </c>
      <c r="H189" s="36">
        <v>47019.02</v>
      </c>
      <c r="I189" s="45">
        <v>36929</v>
      </c>
      <c r="J189" s="45">
        <v>37711</v>
      </c>
      <c r="K189" s="45">
        <v>38442</v>
      </c>
      <c r="L189" s="29">
        <v>139</v>
      </c>
      <c r="M189" s="29" t="s">
        <v>342</v>
      </c>
      <c r="N189" s="46">
        <v>1513</v>
      </c>
      <c r="O189" s="46"/>
      <c r="P189" s="46"/>
      <c r="Q189" s="46"/>
      <c r="R189" s="46"/>
    </row>
    <row r="190" spans="2:18" s="2" customFormat="1" ht="11.25">
      <c r="B190" s="63" t="s">
        <v>637</v>
      </c>
      <c r="C190" s="62" t="s">
        <v>263</v>
      </c>
      <c r="D190" s="2" t="s">
        <v>638</v>
      </c>
      <c r="E190" s="1">
        <v>95</v>
      </c>
      <c r="F190" s="1">
        <v>881.6</v>
      </c>
      <c r="G190" s="36">
        <v>35498</v>
      </c>
      <c r="H190" s="36">
        <v>14909.16</v>
      </c>
      <c r="I190" s="45">
        <v>37697</v>
      </c>
      <c r="J190" s="45">
        <v>38442</v>
      </c>
      <c r="K190" s="45">
        <v>38442</v>
      </c>
      <c r="L190" s="29">
        <v>139</v>
      </c>
      <c r="M190" s="29" t="s">
        <v>283</v>
      </c>
      <c r="N190" s="46">
        <v>745</v>
      </c>
      <c r="O190" s="46"/>
      <c r="P190" s="46"/>
      <c r="Q190" s="46"/>
      <c r="R190" s="46"/>
    </row>
    <row r="191" spans="2:18" s="2" customFormat="1" ht="11.25">
      <c r="B191" s="63" t="s">
        <v>639</v>
      </c>
      <c r="C191" s="62" t="s">
        <v>263</v>
      </c>
      <c r="D191" s="2" t="s">
        <v>640</v>
      </c>
      <c r="E191" s="1">
        <v>161</v>
      </c>
      <c r="F191" s="1">
        <v>567.8</v>
      </c>
      <c r="G191" s="36">
        <v>15547.26</v>
      </c>
      <c r="H191" s="36">
        <v>6783.98</v>
      </c>
      <c r="I191" s="45">
        <v>37516</v>
      </c>
      <c r="J191" s="45">
        <v>37711</v>
      </c>
      <c r="K191" s="45">
        <v>38442</v>
      </c>
      <c r="L191" s="29">
        <v>139</v>
      </c>
      <c r="M191" s="29" t="s">
        <v>348</v>
      </c>
      <c r="N191" s="46">
        <v>926</v>
      </c>
      <c r="O191" s="46"/>
      <c r="P191" s="46"/>
      <c r="Q191" s="46"/>
      <c r="R191" s="46"/>
    </row>
    <row r="192" spans="2:18" s="2" customFormat="1" ht="11.25">
      <c r="B192" s="63" t="s">
        <v>641</v>
      </c>
      <c r="C192" s="62" t="s">
        <v>263</v>
      </c>
      <c r="D192" s="2" t="s">
        <v>642</v>
      </c>
      <c r="E192" s="1">
        <v>7</v>
      </c>
      <c r="F192" s="1">
        <v>146</v>
      </c>
      <c r="G192" s="36">
        <v>1142.55</v>
      </c>
      <c r="H192" s="36">
        <v>114.26</v>
      </c>
      <c r="I192" s="45">
        <v>37974</v>
      </c>
      <c r="J192" s="45">
        <v>38442</v>
      </c>
      <c r="K192" s="45">
        <v>38442</v>
      </c>
      <c r="L192" s="29">
        <v>139</v>
      </c>
      <c r="M192" s="29" t="s">
        <v>643</v>
      </c>
      <c r="N192" s="46">
        <v>468</v>
      </c>
      <c r="O192" s="46"/>
      <c r="P192" s="46"/>
      <c r="Q192" s="46"/>
      <c r="R192" s="46"/>
    </row>
    <row r="193" spans="2:18" s="2" customFormat="1" ht="11.25">
      <c r="B193" s="63" t="s">
        <v>644</v>
      </c>
      <c r="C193" s="62" t="s">
        <v>263</v>
      </c>
      <c r="D193" s="2" t="s">
        <v>645</v>
      </c>
      <c r="E193" s="1">
        <v>50</v>
      </c>
      <c r="F193" s="1">
        <v>483.59</v>
      </c>
      <c r="G193" s="36">
        <v>15091.97</v>
      </c>
      <c r="H193" s="36">
        <v>1509.19</v>
      </c>
      <c r="I193" s="45">
        <v>37783</v>
      </c>
      <c r="J193" s="45">
        <v>38442</v>
      </c>
      <c r="K193" s="45">
        <v>38442</v>
      </c>
      <c r="L193" s="29">
        <v>139</v>
      </c>
      <c r="M193" s="29" t="s">
        <v>415</v>
      </c>
      <c r="N193" s="46">
        <v>659</v>
      </c>
      <c r="O193" s="46"/>
      <c r="P193" s="46"/>
      <c r="Q193" s="46"/>
      <c r="R193" s="46"/>
    </row>
    <row r="194" spans="2:18" s="2" customFormat="1" ht="11.25">
      <c r="B194" s="63" t="s">
        <v>646</v>
      </c>
      <c r="C194" s="62" t="s">
        <v>263</v>
      </c>
      <c r="D194" s="2" t="s">
        <v>647</v>
      </c>
      <c r="E194" s="1">
        <v>42</v>
      </c>
      <c r="F194" s="1">
        <v>586.8</v>
      </c>
      <c r="G194" s="36">
        <v>22366.4</v>
      </c>
      <c r="H194" s="36">
        <v>22366.4</v>
      </c>
      <c r="I194" s="45">
        <v>38082</v>
      </c>
      <c r="J194" s="45">
        <v>38442</v>
      </c>
      <c r="K194" s="45">
        <v>38442</v>
      </c>
      <c r="L194" s="29">
        <v>139</v>
      </c>
      <c r="M194" s="29" t="s">
        <v>294</v>
      </c>
      <c r="N194" s="46">
        <v>360</v>
      </c>
      <c r="O194" s="46"/>
      <c r="P194" s="46"/>
      <c r="Q194" s="46"/>
      <c r="R194" s="46"/>
    </row>
    <row r="195" spans="2:18" s="2" customFormat="1" ht="11.25">
      <c r="B195" s="63" t="s">
        <v>648</v>
      </c>
      <c r="C195" s="62" t="s">
        <v>263</v>
      </c>
      <c r="D195" s="2" t="s">
        <v>649</v>
      </c>
      <c r="E195" s="1">
        <v>177</v>
      </c>
      <c r="F195" s="1">
        <v>2537</v>
      </c>
      <c r="G195" s="36">
        <v>158227.36</v>
      </c>
      <c r="H195" s="36">
        <v>15822.74</v>
      </c>
      <c r="I195" s="45">
        <v>37459</v>
      </c>
      <c r="J195" s="45">
        <v>38442</v>
      </c>
      <c r="K195" s="45">
        <v>38442</v>
      </c>
      <c r="L195" s="29">
        <v>139</v>
      </c>
      <c r="M195" s="29" t="s">
        <v>319</v>
      </c>
      <c r="N195" s="46">
        <v>983</v>
      </c>
      <c r="O195" s="46"/>
      <c r="P195" s="46"/>
      <c r="Q195" s="46"/>
      <c r="R195" s="46"/>
    </row>
    <row r="196" spans="2:18" s="2" customFormat="1" ht="11.25">
      <c r="B196" s="63" t="s">
        <v>650</v>
      </c>
      <c r="C196" s="62" t="s">
        <v>263</v>
      </c>
      <c r="D196" s="2" t="s">
        <v>651</v>
      </c>
      <c r="E196" s="1">
        <v>79.1</v>
      </c>
      <c r="F196" s="1">
        <v>1248.6</v>
      </c>
      <c r="G196" s="36">
        <v>44161.1</v>
      </c>
      <c r="H196" s="36">
        <v>4416.11</v>
      </c>
      <c r="I196" s="45">
        <v>38072</v>
      </c>
      <c r="J196" s="45">
        <v>38442</v>
      </c>
      <c r="K196" s="45">
        <v>38442</v>
      </c>
      <c r="L196" s="29">
        <v>139</v>
      </c>
      <c r="M196" s="29" t="s">
        <v>652</v>
      </c>
      <c r="N196" s="46">
        <v>370</v>
      </c>
      <c r="O196" s="46"/>
      <c r="P196" s="46"/>
      <c r="Q196" s="46"/>
      <c r="R196" s="46"/>
    </row>
    <row r="197" spans="2:18" s="2" customFormat="1" ht="11.25">
      <c r="B197" s="63" t="s">
        <v>653</v>
      </c>
      <c r="C197" s="62" t="s">
        <v>263</v>
      </c>
      <c r="D197" s="2" t="s">
        <v>654</v>
      </c>
      <c r="E197" s="1">
        <v>12.5</v>
      </c>
      <c r="F197" s="1">
        <v>136</v>
      </c>
      <c r="G197" s="36">
        <v>1217.94</v>
      </c>
      <c r="H197" s="36">
        <v>1217.94</v>
      </c>
      <c r="I197" s="45">
        <v>38082</v>
      </c>
      <c r="J197" s="45">
        <v>38442</v>
      </c>
      <c r="K197" s="45">
        <v>38442</v>
      </c>
      <c r="L197" s="29">
        <v>139</v>
      </c>
      <c r="M197" s="29" t="s">
        <v>322</v>
      </c>
      <c r="N197" s="46">
        <v>360</v>
      </c>
      <c r="O197" s="46"/>
      <c r="P197" s="46"/>
      <c r="Q197" s="46"/>
      <c r="R197" s="46"/>
    </row>
    <row r="198" spans="2:18" s="2" customFormat="1" ht="11.25">
      <c r="B198" s="63" t="s">
        <v>655</v>
      </c>
      <c r="C198" s="62" t="s">
        <v>263</v>
      </c>
      <c r="D198" s="2" t="s">
        <v>656</v>
      </c>
      <c r="E198" s="1">
        <v>35.6</v>
      </c>
      <c r="F198" s="1">
        <v>672.8</v>
      </c>
      <c r="G198" s="36">
        <v>29624.65</v>
      </c>
      <c r="H198" s="36">
        <v>2962.47</v>
      </c>
      <c r="I198" s="45">
        <v>38072</v>
      </c>
      <c r="J198" s="45">
        <v>38442</v>
      </c>
      <c r="K198" s="45">
        <v>38442</v>
      </c>
      <c r="L198" s="29">
        <v>139</v>
      </c>
      <c r="M198" s="29" t="s">
        <v>652</v>
      </c>
      <c r="N198" s="46">
        <v>370</v>
      </c>
      <c r="O198" s="46"/>
      <c r="P198" s="46"/>
      <c r="Q198" s="46"/>
      <c r="R198" s="46"/>
    </row>
    <row r="199" spans="2:18" s="2" customFormat="1" ht="11.25">
      <c r="B199" s="63" t="s">
        <v>657</v>
      </c>
      <c r="C199" s="62" t="s">
        <v>263</v>
      </c>
      <c r="D199" s="2" t="s">
        <v>658</v>
      </c>
      <c r="E199" s="1">
        <v>11</v>
      </c>
      <c r="F199" s="1">
        <v>49</v>
      </c>
      <c r="G199" s="36">
        <v>3559.94</v>
      </c>
      <c r="H199" s="36">
        <v>355.99</v>
      </c>
      <c r="I199" s="45">
        <v>38075</v>
      </c>
      <c r="J199" s="45">
        <v>38442</v>
      </c>
      <c r="K199" s="45">
        <v>38442</v>
      </c>
      <c r="L199" s="29">
        <v>139</v>
      </c>
      <c r="M199" s="29" t="s">
        <v>310</v>
      </c>
      <c r="N199" s="46">
        <v>367</v>
      </c>
      <c r="O199" s="46"/>
      <c r="P199" s="46"/>
      <c r="Q199" s="46"/>
      <c r="R199" s="46"/>
    </row>
    <row r="200" spans="2:18" s="2" customFormat="1" ht="11.25">
      <c r="B200" s="63" t="s">
        <v>659</v>
      </c>
      <c r="C200" s="62" t="s">
        <v>263</v>
      </c>
      <c r="D200" s="2" t="s">
        <v>660</v>
      </c>
      <c r="E200" s="1">
        <v>40</v>
      </c>
      <c r="F200" s="1">
        <v>269.6</v>
      </c>
      <c r="G200" s="36">
        <v>14456.65</v>
      </c>
      <c r="H200" s="36">
        <v>14456.65</v>
      </c>
      <c r="I200" s="45">
        <v>37753</v>
      </c>
      <c r="J200" s="45">
        <v>38442</v>
      </c>
      <c r="K200" s="45">
        <v>38442</v>
      </c>
      <c r="L200" s="29">
        <v>139</v>
      </c>
      <c r="M200" s="29" t="s">
        <v>474</v>
      </c>
      <c r="N200" s="46">
        <v>689</v>
      </c>
      <c r="O200" s="46"/>
      <c r="P200" s="46"/>
      <c r="Q200" s="46"/>
      <c r="R200" s="46"/>
    </row>
    <row r="201" spans="2:18" s="2" customFormat="1" ht="11.25">
      <c r="B201" s="63" t="s">
        <v>661</v>
      </c>
      <c r="C201" s="62" t="s">
        <v>263</v>
      </c>
      <c r="D201" s="2" t="s">
        <v>662</v>
      </c>
      <c r="E201" s="1">
        <v>31</v>
      </c>
      <c r="F201" s="1">
        <v>738.1</v>
      </c>
      <c r="G201" s="36">
        <v>27651.23</v>
      </c>
      <c r="H201" s="36">
        <v>2765.12</v>
      </c>
      <c r="I201" s="45">
        <v>37706</v>
      </c>
      <c r="J201" s="45">
        <v>38442</v>
      </c>
      <c r="K201" s="45">
        <v>38442</v>
      </c>
      <c r="L201" s="29">
        <v>139</v>
      </c>
      <c r="M201" s="29" t="s">
        <v>569</v>
      </c>
      <c r="N201" s="46">
        <v>736</v>
      </c>
      <c r="O201" s="46"/>
      <c r="P201" s="46"/>
      <c r="Q201" s="46"/>
      <c r="R201" s="46"/>
    </row>
    <row r="202" spans="2:18" s="2" customFormat="1" ht="11.25">
      <c r="B202" s="63" t="s">
        <v>663</v>
      </c>
      <c r="C202" s="62" t="s">
        <v>263</v>
      </c>
      <c r="D202" s="2" t="s">
        <v>664</v>
      </c>
      <c r="E202" s="1">
        <v>26</v>
      </c>
      <c r="F202" s="1">
        <v>235.6</v>
      </c>
      <c r="G202" s="36">
        <v>12391.88</v>
      </c>
      <c r="H202" s="36">
        <v>1239.19</v>
      </c>
      <c r="I202" s="45">
        <v>38019</v>
      </c>
      <c r="J202" s="45">
        <v>38442</v>
      </c>
      <c r="K202" s="45">
        <v>38442</v>
      </c>
      <c r="L202" s="29">
        <v>139</v>
      </c>
      <c r="M202" s="29" t="s">
        <v>422</v>
      </c>
      <c r="N202" s="46">
        <v>423</v>
      </c>
      <c r="O202" s="46"/>
      <c r="P202" s="46"/>
      <c r="Q202" s="46"/>
      <c r="R202" s="46"/>
    </row>
    <row r="203" spans="2:18" s="2" customFormat="1" ht="11.25">
      <c r="B203" s="63" t="s">
        <v>665</v>
      </c>
      <c r="C203" s="62" t="s">
        <v>263</v>
      </c>
      <c r="D203" s="2" t="s">
        <v>666</v>
      </c>
      <c r="E203" s="1">
        <v>199</v>
      </c>
      <c r="F203" s="1">
        <v>2029.5</v>
      </c>
      <c r="G203" s="36">
        <v>57131.13</v>
      </c>
      <c r="H203" s="36">
        <v>57131.13</v>
      </c>
      <c r="I203" s="45">
        <v>37295</v>
      </c>
      <c r="J203" s="45">
        <v>38077</v>
      </c>
      <c r="K203" s="45">
        <v>38442</v>
      </c>
      <c r="L203" s="29">
        <v>139</v>
      </c>
      <c r="M203" s="29" t="s">
        <v>667</v>
      </c>
      <c r="N203" s="46">
        <v>1147</v>
      </c>
      <c r="O203" s="46"/>
      <c r="P203" s="46"/>
      <c r="Q203" s="46"/>
      <c r="R203" s="46"/>
    </row>
    <row r="204" spans="2:18" s="2" customFormat="1" ht="11.25">
      <c r="B204" s="63" t="s">
        <v>668</v>
      </c>
      <c r="C204" s="62" t="s">
        <v>263</v>
      </c>
      <c r="D204" s="2" t="s">
        <v>669</v>
      </c>
      <c r="E204" s="1">
        <v>47</v>
      </c>
      <c r="F204" s="1">
        <v>341.8</v>
      </c>
      <c r="G204" s="36">
        <v>16901.35</v>
      </c>
      <c r="H204" s="36">
        <v>16901.35</v>
      </c>
      <c r="I204" s="45">
        <v>37699</v>
      </c>
      <c r="J204" s="45">
        <v>38442</v>
      </c>
      <c r="K204" s="45">
        <v>38442</v>
      </c>
      <c r="L204" s="29">
        <v>139</v>
      </c>
      <c r="M204" s="29" t="s">
        <v>572</v>
      </c>
      <c r="N204" s="46">
        <v>743</v>
      </c>
      <c r="O204" s="46"/>
      <c r="P204" s="46"/>
      <c r="Q204" s="46"/>
      <c r="R204" s="46"/>
    </row>
    <row r="205" spans="2:18" s="2" customFormat="1" ht="11.25">
      <c r="B205" s="63" t="s">
        <v>670</v>
      </c>
      <c r="C205" s="62" t="s">
        <v>263</v>
      </c>
      <c r="D205" s="2" t="s">
        <v>671</v>
      </c>
      <c r="E205" s="1">
        <v>73</v>
      </c>
      <c r="F205" s="1">
        <v>756.4</v>
      </c>
      <c r="G205" s="36">
        <v>17549.6</v>
      </c>
      <c r="H205" s="36">
        <v>1754.96</v>
      </c>
      <c r="I205" s="45">
        <v>37796</v>
      </c>
      <c r="J205" s="45">
        <v>38442</v>
      </c>
      <c r="K205" s="45">
        <v>38442</v>
      </c>
      <c r="L205" s="29">
        <v>139</v>
      </c>
      <c r="M205" s="29" t="s">
        <v>672</v>
      </c>
      <c r="N205" s="46">
        <v>646</v>
      </c>
      <c r="O205" s="46"/>
      <c r="P205" s="46"/>
      <c r="Q205" s="46"/>
      <c r="R205" s="46"/>
    </row>
    <row r="206" spans="2:18" s="2" customFormat="1" ht="11.25">
      <c r="B206" s="63" t="s">
        <v>673</v>
      </c>
      <c r="C206" s="62" t="s">
        <v>263</v>
      </c>
      <c r="D206" s="2" t="s">
        <v>674</v>
      </c>
      <c r="E206" s="1">
        <v>30</v>
      </c>
      <c r="F206" s="1">
        <v>594</v>
      </c>
      <c r="G206" s="36">
        <v>19580.5</v>
      </c>
      <c r="H206" s="36">
        <v>1958.05</v>
      </c>
      <c r="I206" s="45">
        <v>37686</v>
      </c>
      <c r="J206" s="45">
        <v>38442</v>
      </c>
      <c r="K206" s="45">
        <v>38442</v>
      </c>
      <c r="L206" s="29">
        <v>139</v>
      </c>
      <c r="M206" s="29" t="s">
        <v>675</v>
      </c>
      <c r="N206" s="46">
        <v>756</v>
      </c>
      <c r="O206" s="46"/>
      <c r="P206" s="46"/>
      <c r="Q206" s="46"/>
      <c r="R206" s="46"/>
    </row>
    <row r="207" spans="2:18" s="2" customFormat="1" ht="11.25">
      <c r="B207" s="63" t="s">
        <v>676</v>
      </c>
      <c r="C207" s="62" t="s">
        <v>263</v>
      </c>
      <c r="D207" s="2" t="s">
        <v>677</v>
      </c>
      <c r="E207" s="1">
        <v>18</v>
      </c>
      <c r="F207" s="1">
        <v>93.6</v>
      </c>
      <c r="G207" s="36">
        <v>5906.6</v>
      </c>
      <c r="H207" s="36">
        <v>5906.6</v>
      </c>
      <c r="I207" s="45">
        <v>38090</v>
      </c>
      <c r="J207" s="45">
        <v>38442</v>
      </c>
      <c r="K207" s="45">
        <v>38442</v>
      </c>
      <c r="L207" s="29">
        <v>139</v>
      </c>
      <c r="M207" s="29" t="s">
        <v>678</v>
      </c>
      <c r="N207" s="46">
        <v>352</v>
      </c>
      <c r="O207" s="46"/>
      <c r="P207" s="46"/>
      <c r="Q207" s="46"/>
      <c r="R207" s="46"/>
    </row>
    <row r="208" spans="2:18" s="2" customFormat="1" ht="11.25">
      <c r="B208" s="63" t="s">
        <v>679</v>
      </c>
      <c r="C208" s="62" t="s">
        <v>263</v>
      </c>
      <c r="D208" s="2" t="s">
        <v>680</v>
      </c>
      <c r="E208" s="1">
        <v>200</v>
      </c>
      <c r="F208" s="1">
        <v>1974</v>
      </c>
      <c r="G208" s="36">
        <v>70458.7</v>
      </c>
      <c r="H208" s="36">
        <v>70458.7</v>
      </c>
      <c r="I208" s="45">
        <v>37691</v>
      </c>
      <c r="J208" s="45">
        <v>38442</v>
      </c>
      <c r="K208" s="45">
        <v>38442</v>
      </c>
      <c r="L208" s="29">
        <v>139</v>
      </c>
      <c r="M208" s="29" t="s">
        <v>277</v>
      </c>
      <c r="N208" s="46">
        <v>751</v>
      </c>
      <c r="O208" s="46"/>
      <c r="P208" s="46"/>
      <c r="Q208" s="46"/>
      <c r="R208" s="46"/>
    </row>
    <row r="209" spans="2:18" s="2" customFormat="1" ht="11.25">
      <c r="B209" s="63" t="s">
        <v>681</v>
      </c>
      <c r="C209" s="62" t="s">
        <v>263</v>
      </c>
      <c r="D209" s="2" t="s">
        <v>682</v>
      </c>
      <c r="E209" s="1">
        <v>100</v>
      </c>
      <c r="F209" s="1">
        <v>1209.2</v>
      </c>
      <c r="G209" s="36">
        <v>61787.25</v>
      </c>
      <c r="H209" s="36">
        <v>6178.73</v>
      </c>
      <c r="I209" s="45">
        <v>37538</v>
      </c>
      <c r="J209" s="45">
        <v>38442</v>
      </c>
      <c r="K209" s="45">
        <v>38442</v>
      </c>
      <c r="L209" s="29">
        <v>139</v>
      </c>
      <c r="M209" s="29" t="s">
        <v>304</v>
      </c>
      <c r="N209" s="46">
        <v>904</v>
      </c>
      <c r="O209" s="46"/>
      <c r="P209" s="46"/>
      <c r="Q209" s="46"/>
      <c r="R209" s="46"/>
    </row>
    <row r="210" spans="2:18" s="2" customFormat="1" ht="11.25">
      <c r="B210" s="63" t="s">
        <v>683</v>
      </c>
      <c r="C210" s="62" t="s">
        <v>263</v>
      </c>
      <c r="D210" s="2" t="s">
        <v>684</v>
      </c>
      <c r="E210" s="1">
        <v>130</v>
      </c>
      <c r="F210" s="1">
        <v>1547</v>
      </c>
      <c r="G210" s="36">
        <v>63343.45</v>
      </c>
      <c r="H210" s="36">
        <v>13935.56</v>
      </c>
      <c r="I210" s="45">
        <v>37724</v>
      </c>
      <c r="J210" s="45">
        <v>38442</v>
      </c>
      <c r="K210" s="45">
        <v>38442</v>
      </c>
      <c r="L210" s="29">
        <v>139</v>
      </c>
      <c r="M210" s="29" t="s">
        <v>685</v>
      </c>
      <c r="N210" s="46">
        <v>718</v>
      </c>
      <c r="O210" s="46"/>
      <c r="P210" s="46"/>
      <c r="Q210" s="46"/>
      <c r="R210" s="46"/>
    </row>
    <row r="211" spans="2:18" s="2" customFormat="1" ht="12.75">
      <c r="B211" s="68" t="s">
        <v>686</v>
      </c>
      <c r="C211" s="69" t="s">
        <v>263</v>
      </c>
      <c r="D211" t="s">
        <v>687</v>
      </c>
      <c r="E211" s="64">
        <v>236</v>
      </c>
      <c r="F211" s="64">
        <v>3042</v>
      </c>
      <c r="G211" s="65">
        <v>137679.4</v>
      </c>
      <c r="H211" s="65">
        <v>59890.53</v>
      </c>
      <c r="I211" s="66">
        <v>37724</v>
      </c>
      <c r="J211" s="66">
        <v>38442</v>
      </c>
      <c r="K211" s="66">
        <v>38442</v>
      </c>
      <c r="L211" s="67">
        <v>139</v>
      </c>
      <c r="M211" s="67" t="s">
        <v>685</v>
      </c>
      <c r="N211" s="28">
        <v>718</v>
      </c>
      <c r="O211" s="46"/>
      <c r="P211" s="46"/>
      <c r="Q211" s="46"/>
      <c r="R211" s="46"/>
    </row>
    <row r="212" spans="2:18" s="2" customFormat="1" ht="12.75">
      <c r="B212" s="68" t="s">
        <v>688</v>
      </c>
      <c r="C212" s="69" t="s">
        <v>263</v>
      </c>
      <c r="D212" t="s">
        <v>689</v>
      </c>
      <c r="E212" s="64">
        <v>49</v>
      </c>
      <c r="F212" s="64">
        <v>467</v>
      </c>
      <c r="G212" s="65">
        <v>14744.8</v>
      </c>
      <c r="H212" s="65">
        <v>1474.48</v>
      </c>
      <c r="I212" s="66">
        <v>37724</v>
      </c>
      <c r="J212" s="66">
        <v>38442</v>
      </c>
      <c r="K212" s="66">
        <v>38442</v>
      </c>
      <c r="L212" s="67">
        <v>139</v>
      </c>
      <c r="M212" s="67" t="s">
        <v>685</v>
      </c>
      <c r="N212" s="28">
        <v>718</v>
      </c>
      <c r="O212" s="46"/>
      <c r="P212" s="46"/>
      <c r="Q212" s="46"/>
      <c r="R212" s="46"/>
    </row>
    <row r="213" spans="2:18" s="2" customFormat="1" ht="12.75">
      <c r="B213" s="68" t="s">
        <v>690</v>
      </c>
      <c r="C213" s="69" t="s">
        <v>263</v>
      </c>
      <c r="D213" t="s">
        <v>691</v>
      </c>
      <c r="E213" s="64">
        <v>20</v>
      </c>
      <c r="F213" s="64">
        <v>62</v>
      </c>
      <c r="G213" s="65">
        <v>1013.51</v>
      </c>
      <c r="H213" s="65">
        <v>144.78</v>
      </c>
      <c r="I213" s="66">
        <v>37652</v>
      </c>
      <c r="J213" s="66">
        <v>38077</v>
      </c>
      <c r="K213" s="66">
        <v>38442</v>
      </c>
      <c r="L213" s="67">
        <v>139</v>
      </c>
      <c r="M213" s="67" t="s">
        <v>692</v>
      </c>
      <c r="N213" s="28">
        <v>790</v>
      </c>
      <c r="O213" s="46"/>
      <c r="P213" s="46"/>
      <c r="Q213" s="46"/>
      <c r="R213" s="46"/>
    </row>
    <row r="214" spans="2:18" s="2" customFormat="1" ht="12.75">
      <c r="B214" s="68" t="s">
        <v>693</v>
      </c>
      <c r="C214" s="69" t="s">
        <v>263</v>
      </c>
      <c r="D214" t="s">
        <v>694</v>
      </c>
      <c r="E214" s="64">
        <v>129</v>
      </c>
      <c r="F214" s="64">
        <v>1814.4</v>
      </c>
      <c r="G214" s="65">
        <v>67245.77</v>
      </c>
      <c r="H214" s="65">
        <v>67245.77</v>
      </c>
      <c r="I214" s="66">
        <v>36929</v>
      </c>
      <c r="J214" s="66">
        <v>37711</v>
      </c>
      <c r="K214" s="66">
        <v>38442</v>
      </c>
      <c r="L214" s="67">
        <v>139</v>
      </c>
      <c r="M214" s="67" t="s">
        <v>319</v>
      </c>
      <c r="N214" s="28">
        <v>1513</v>
      </c>
      <c r="O214" s="46"/>
      <c r="P214" s="46"/>
      <c r="Q214" s="46"/>
      <c r="R214" s="46"/>
    </row>
    <row r="215" spans="2:18" s="2" customFormat="1" ht="12.75">
      <c r="B215" s="68" t="s">
        <v>695</v>
      </c>
      <c r="C215" s="69" t="s">
        <v>263</v>
      </c>
      <c r="D215" t="s">
        <v>696</v>
      </c>
      <c r="E215" s="64">
        <v>210</v>
      </c>
      <c r="F215" s="64">
        <v>2413</v>
      </c>
      <c r="G215" s="65">
        <v>87246.75</v>
      </c>
      <c r="H215" s="65">
        <v>87246.75</v>
      </c>
      <c r="I215" s="66">
        <v>37679</v>
      </c>
      <c r="J215" s="66">
        <v>38442</v>
      </c>
      <c r="K215" s="66">
        <v>38442</v>
      </c>
      <c r="L215" s="67">
        <v>139</v>
      </c>
      <c r="M215" s="67" t="s">
        <v>283</v>
      </c>
      <c r="N215" s="28">
        <v>763</v>
      </c>
      <c r="O215" s="46"/>
      <c r="P215" s="46"/>
      <c r="Q215" s="46"/>
      <c r="R215" s="46"/>
    </row>
    <row r="216" spans="2:18" s="2" customFormat="1" ht="12.75">
      <c r="B216" s="68" t="s">
        <v>697</v>
      </c>
      <c r="C216" s="69" t="s">
        <v>263</v>
      </c>
      <c r="D216" t="s">
        <v>698</v>
      </c>
      <c r="E216" s="64">
        <v>37</v>
      </c>
      <c r="F216" s="64">
        <v>703</v>
      </c>
      <c r="G216" s="65">
        <v>72865.35</v>
      </c>
      <c r="H216" s="65">
        <v>72865.35</v>
      </c>
      <c r="I216" s="66">
        <v>37711</v>
      </c>
      <c r="J216" s="66">
        <v>38442</v>
      </c>
      <c r="K216" s="66">
        <v>38442</v>
      </c>
      <c r="L216" s="67">
        <v>139</v>
      </c>
      <c r="M216" s="67" t="s">
        <v>699</v>
      </c>
      <c r="N216" s="28">
        <v>731</v>
      </c>
      <c r="O216" s="46"/>
      <c r="P216" s="46"/>
      <c r="Q216" s="46"/>
      <c r="R216" s="46"/>
    </row>
    <row r="217" spans="2:18" s="2" customFormat="1" ht="12.75">
      <c r="B217" s="68" t="s">
        <v>700</v>
      </c>
      <c r="C217" s="69" t="s">
        <v>263</v>
      </c>
      <c r="D217" t="s">
        <v>701</v>
      </c>
      <c r="E217" s="64">
        <v>74</v>
      </c>
      <c r="F217" s="64">
        <v>1886</v>
      </c>
      <c r="G217" s="65">
        <v>46810.52</v>
      </c>
      <c r="H217" s="65">
        <v>23405.26</v>
      </c>
      <c r="I217" s="66">
        <v>37315</v>
      </c>
      <c r="J217" s="66">
        <v>38442</v>
      </c>
      <c r="K217" s="66">
        <v>38442</v>
      </c>
      <c r="L217" s="67">
        <v>139</v>
      </c>
      <c r="M217" s="67" t="s">
        <v>542</v>
      </c>
      <c r="N217" s="28">
        <v>1127</v>
      </c>
      <c r="O217" s="46"/>
      <c r="P217" s="46"/>
      <c r="Q217" s="46"/>
      <c r="R217" s="46"/>
    </row>
    <row r="218" spans="2:18" s="2" customFormat="1" ht="12.75">
      <c r="B218" s="68" t="s">
        <v>702</v>
      </c>
      <c r="C218" s="69" t="s">
        <v>263</v>
      </c>
      <c r="D218" t="s">
        <v>703</v>
      </c>
      <c r="E218" s="64">
        <v>83</v>
      </c>
      <c r="F218" s="64">
        <v>831.66</v>
      </c>
      <c r="G218" s="65">
        <v>28710.33</v>
      </c>
      <c r="H218" s="65">
        <v>28710.33</v>
      </c>
      <c r="I218" s="66">
        <v>37383</v>
      </c>
      <c r="J218" s="66">
        <v>38077</v>
      </c>
      <c r="K218" s="66">
        <v>38442</v>
      </c>
      <c r="L218" s="67">
        <v>139</v>
      </c>
      <c r="M218" s="67" t="s">
        <v>310</v>
      </c>
      <c r="N218" s="28">
        <v>1059</v>
      </c>
      <c r="O218" s="46"/>
      <c r="P218" s="46"/>
      <c r="Q218" s="46"/>
      <c r="R218" s="46"/>
    </row>
    <row r="219" spans="2:18" s="2" customFormat="1" ht="12.75">
      <c r="B219" s="68" t="s">
        <v>704</v>
      </c>
      <c r="C219" s="69" t="s">
        <v>263</v>
      </c>
      <c r="D219" t="s">
        <v>705</v>
      </c>
      <c r="E219" s="64">
        <v>62</v>
      </c>
      <c r="F219" s="64">
        <v>1020.8</v>
      </c>
      <c r="G219" s="65">
        <v>24542.32</v>
      </c>
      <c r="H219" s="65">
        <v>2611.34</v>
      </c>
      <c r="I219" s="66">
        <v>37522</v>
      </c>
      <c r="J219" s="66">
        <v>38472</v>
      </c>
      <c r="K219" s="66">
        <v>38472</v>
      </c>
      <c r="L219" s="67">
        <v>169</v>
      </c>
      <c r="M219" s="67" t="s">
        <v>283</v>
      </c>
      <c r="N219" s="28">
        <v>950</v>
      </c>
      <c r="O219" s="46"/>
      <c r="P219" s="46"/>
      <c r="Q219" s="46"/>
      <c r="R219" s="46"/>
    </row>
    <row r="220" spans="2:18" s="2" customFormat="1" ht="12.75">
      <c r="B220" s="68" t="s">
        <v>706</v>
      </c>
      <c r="C220" s="69" t="s">
        <v>263</v>
      </c>
      <c r="D220" t="s">
        <v>707</v>
      </c>
      <c r="E220" s="64">
        <v>142</v>
      </c>
      <c r="F220" s="64">
        <v>1143</v>
      </c>
      <c r="G220" s="65">
        <v>49341.6</v>
      </c>
      <c r="H220" s="65">
        <v>49341.6</v>
      </c>
      <c r="I220" s="66">
        <v>37761</v>
      </c>
      <c r="J220" s="66">
        <v>38533</v>
      </c>
      <c r="K220" s="66">
        <v>38533</v>
      </c>
      <c r="L220" s="67">
        <v>230</v>
      </c>
      <c r="M220" s="67" t="s">
        <v>667</v>
      </c>
      <c r="N220" s="28">
        <v>772</v>
      </c>
      <c r="O220" s="46"/>
      <c r="P220" s="46"/>
      <c r="Q220" s="46"/>
      <c r="R220" s="46"/>
    </row>
    <row r="221" spans="2:18" s="2" customFormat="1" ht="12.75">
      <c r="B221" s="68" t="s">
        <v>708</v>
      </c>
      <c r="C221" s="69" t="s">
        <v>263</v>
      </c>
      <c r="D221" t="s">
        <v>709</v>
      </c>
      <c r="E221" s="64">
        <v>26</v>
      </c>
      <c r="F221" s="64">
        <v>274.5</v>
      </c>
      <c r="G221" s="65">
        <v>11892.77</v>
      </c>
      <c r="H221" s="65">
        <v>1650.19</v>
      </c>
      <c r="I221" s="66">
        <v>37470</v>
      </c>
      <c r="J221" s="66">
        <v>38168</v>
      </c>
      <c r="K221" s="66">
        <v>38533</v>
      </c>
      <c r="L221" s="67">
        <v>230</v>
      </c>
      <c r="M221" s="67" t="s">
        <v>675</v>
      </c>
      <c r="N221" s="28">
        <v>1063</v>
      </c>
      <c r="O221" s="46"/>
      <c r="P221" s="46"/>
      <c r="Q221" s="46"/>
      <c r="R221" s="46"/>
    </row>
    <row r="222" spans="2:18" s="2" customFormat="1" ht="12.75">
      <c r="B222" s="68" t="s">
        <v>710</v>
      </c>
      <c r="C222" s="69" t="s">
        <v>263</v>
      </c>
      <c r="D222" t="s">
        <v>711</v>
      </c>
      <c r="E222" s="64">
        <v>6</v>
      </c>
      <c r="F222" s="64">
        <v>6</v>
      </c>
      <c r="G222" s="65">
        <v>108</v>
      </c>
      <c r="H222" s="65">
        <v>108</v>
      </c>
      <c r="I222" s="66">
        <v>38209</v>
      </c>
      <c r="J222" s="66">
        <v>38533</v>
      </c>
      <c r="K222" s="66">
        <v>38533</v>
      </c>
      <c r="L222" s="67">
        <v>230</v>
      </c>
      <c r="M222" s="67" t="s">
        <v>712</v>
      </c>
      <c r="N222" s="28">
        <v>324</v>
      </c>
      <c r="O222" s="46"/>
      <c r="P222" s="46"/>
      <c r="Q222" s="46"/>
      <c r="R222" s="46"/>
    </row>
    <row r="223" spans="2:18" s="2" customFormat="1" ht="12.75">
      <c r="B223" s="68" t="s">
        <v>713</v>
      </c>
      <c r="C223" s="69" t="s">
        <v>263</v>
      </c>
      <c r="D223" t="s">
        <v>714</v>
      </c>
      <c r="E223" s="64">
        <v>32</v>
      </c>
      <c r="F223" s="64">
        <v>421</v>
      </c>
      <c r="G223" s="65">
        <v>7983.25</v>
      </c>
      <c r="H223" s="65">
        <v>798.33</v>
      </c>
      <c r="I223" s="66">
        <v>37804</v>
      </c>
      <c r="J223" s="66">
        <v>38533</v>
      </c>
      <c r="K223" s="66">
        <v>38533</v>
      </c>
      <c r="L223" s="67">
        <v>230</v>
      </c>
      <c r="M223" s="67" t="s">
        <v>415</v>
      </c>
      <c r="N223" s="28">
        <v>729</v>
      </c>
      <c r="O223" s="46"/>
      <c r="P223" s="46"/>
      <c r="Q223" s="46"/>
      <c r="R223" s="46"/>
    </row>
    <row r="224" spans="2:18" s="2" customFormat="1" ht="12.75">
      <c r="B224" s="68" t="s">
        <v>715</v>
      </c>
      <c r="C224" s="69" t="s">
        <v>263</v>
      </c>
      <c r="D224" t="s">
        <v>716</v>
      </c>
      <c r="E224" s="64">
        <v>18</v>
      </c>
      <c r="F224" s="64">
        <v>173</v>
      </c>
      <c r="G224" s="65">
        <v>3664.02</v>
      </c>
      <c r="H224" s="65">
        <v>366.4</v>
      </c>
      <c r="I224" s="66">
        <v>38132</v>
      </c>
      <c r="J224" s="66">
        <v>38533</v>
      </c>
      <c r="K224" s="66">
        <v>38533</v>
      </c>
      <c r="L224" s="67">
        <v>230</v>
      </c>
      <c r="M224" s="67" t="s">
        <v>542</v>
      </c>
      <c r="N224" s="28">
        <v>401</v>
      </c>
      <c r="O224" s="46"/>
      <c r="P224" s="46"/>
      <c r="Q224" s="46"/>
      <c r="R224" s="46"/>
    </row>
    <row r="225" spans="2:18" s="2" customFormat="1" ht="12.75">
      <c r="B225" s="68" t="s">
        <v>717</v>
      </c>
      <c r="C225" s="69" t="s">
        <v>263</v>
      </c>
      <c r="D225" t="s">
        <v>718</v>
      </c>
      <c r="E225" s="64">
        <v>64</v>
      </c>
      <c r="F225" s="64">
        <v>1138</v>
      </c>
      <c r="G225" s="65">
        <v>40068</v>
      </c>
      <c r="H225" s="65">
        <v>40068</v>
      </c>
      <c r="I225" s="66">
        <v>37774</v>
      </c>
      <c r="J225" s="66">
        <v>38533</v>
      </c>
      <c r="K225" s="66">
        <v>38533</v>
      </c>
      <c r="L225" s="67">
        <v>230</v>
      </c>
      <c r="M225" s="67" t="s">
        <v>719</v>
      </c>
      <c r="N225" s="28">
        <v>759</v>
      </c>
      <c r="O225" s="46"/>
      <c r="P225" s="46"/>
      <c r="Q225" s="46"/>
      <c r="R225" s="46"/>
    </row>
    <row r="226" spans="2:18" s="2" customFormat="1" ht="12.75">
      <c r="B226" s="68" t="s">
        <v>720</v>
      </c>
      <c r="C226" s="69" t="s">
        <v>263</v>
      </c>
      <c r="D226" t="s">
        <v>721</v>
      </c>
      <c r="E226" s="64">
        <v>52</v>
      </c>
      <c r="F226" s="64">
        <v>523.01</v>
      </c>
      <c r="G226" s="65">
        <v>16083.39</v>
      </c>
      <c r="H226" s="65">
        <v>2297.63</v>
      </c>
      <c r="I226" s="66">
        <v>37627</v>
      </c>
      <c r="J226" s="66">
        <v>38168</v>
      </c>
      <c r="K226" s="66">
        <v>38533</v>
      </c>
      <c r="L226" s="67">
        <v>230</v>
      </c>
      <c r="M226" s="67" t="s">
        <v>283</v>
      </c>
      <c r="N226" s="28">
        <v>906</v>
      </c>
      <c r="O226" s="46"/>
      <c r="P226" s="46"/>
      <c r="Q226" s="46"/>
      <c r="R226" s="46"/>
    </row>
    <row r="227" spans="2:18" s="2" customFormat="1" ht="12.75">
      <c r="B227" s="68" t="s">
        <v>722</v>
      </c>
      <c r="C227" s="69" t="s">
        <v>263</v>
      </c>
      <c r="D227" t="s">
        <v>723</v>
      </c>
      <c r="E227" s="64">
        <v>11</v>
      </c>
      <c r="F227" s="64">
        <v>156.6</v>
      </c>
      <c r="G227" s="65">
        <v>2112.22</v>
      </c>
      <c r="H227" s="65">
        <v>301.74</v>
      </c>
      <c r="I227" s="66">
        <v>37419</v>
      </c>
      <c r="J227" s="66">
        <v>38168</v>
      </c>
      <c r="K227" s="66">
        <v>38533</v>
      </c>
      <c r="L227" s="67">
        <v>230</v>
      </c>
      <c r="M227" s="67" t="s">
        <v>319</v>
      </c>
      <c r="N227" s="28">
        <v>1114</v>
      </c>
      <c r="O227" s="46"/>
      <c r="P227" s="46"/>
      <c r="Q227" s="46"/>
      <c r="R227" s="46"/>
    </row>
    <row r="228" spans="2:18" s="2" customFormat="1" ht="12.75">
      <c r="B228" s="68" t="s">
        <v>724</v>
      </c>
      <c r="C228" s="69" t="s">
        <v>263</v>
      </c>
      <c r="D228" t="s">
        <v>725</v>
      </c>
      <c r="E228" s="64">
        <v>42</v>
      </c>
      <c r="F228" s="64">
        <v>1445</v>
      </c>
      <c r="G228" s="65">
        <v>75530.7</v>
      </c>
      <c r="H228" s="65">
        <v>75530.7</v>
      </c>
      <c r="I228" s="66">
        <v>37861</v>
      </c>
      <c r="J228" s="66">
        <v>38533</v>
      </c>
      <c r="K228" s="66">
        <v>38533</v>
      </c>
      <c r="L228" s="67">
        <v>230</v>
      </c>
      <c r="M228" s="67" t="s">
        <v>699</v>
      </c>
      <c r="N228" s="28">
        <v>672</v>
      </c>
      <c r="O228" s="46"/>
      <c r="P228" s="46"/>
      <c r="Q228" s="46"/>
      <c r="R228" s="46"/>
    </row>
    <row r="229" spans="2:18" s="2" customFormat="1" ht="12.75">
      <c r="B229" s="68" t="s">
        <v>726</v>
      </c>
      <c r="C229" s="69" t="s">
        <v>263</v>
      </c>
      <c r="D229" t="s">
        <v>727</v>
      </c>
      <c r="E229" s="64">
        <v>36</v>
      </c>
      <c r="F229" s="64">
        <v>628</v>
      </c>
      <c r="G229" s="65">
        <v>35438</v>
      </c>
      <c r="H229" s="65">
        <v>3543.8</v>
      </c>
      <c r="I229" s="66">
        <v>37855</v>
      </c>
      <c r="J229" s="66">
        <v>38533</v>
      </c>
      <c r="K229" s="66">
        <v>38533</v>
      </c>
      <c r="L229" s="67">
        <v>230</v>
      </c>
      <c r="M229" s="67" t="s">
        <v>728</v>
      </c>
      <c r="N229" s="28">
        <v>678</v>
      </c>
      <c r="O229" s="46"/>
      <c r="P229" s="46"/>
      <c r="Q229" s="46"/>
      <c r="R229" s="46"/>
    </row>
    <row r="230" spans="2:18" s="2" customFormat="1" ht="12.75">
      <c r="B230" s="68" t="s">
        <v>729</v>
      </c>
      <c r="C230" s="69" t="s">
        <v>263</v>
      </c>
      <c r="D230" t="s">
        <v>730</v>
      </c>
      <c r="E230" s="64">
        <v>132</v>
      </c>
      <c r="F230" s="64">
        <v>1641</v>
      </c>
      <c r="G230" s="65">
        <v>65233.5</v>
      </c>
      <c r="H230" s="65">
        <v>6523.35</v>
      </c>
      <c r="I230" s="66">
        <v>38139</v>
      </c>
      <c r="J230" s="66">
        <v>38533</v>
      </c>
      <c r="K230" s="66">
        <v>38533</v>
      </c>
      <c r="L230" s="67">
        <v>230</v>
      </c>
      <c r="M230" s="67" t="s">
        <v>378</v>
      </c>
      <c r="N230" s="28">
        <v>394</v>
      </c>
      <c r="O230" s="46"/>
      <c r="P230" s="46"/>
      <c r="Q230" s="46"/>
      <c r="R230" s="46"/>
    </row>
    <row r="231" spans="2:18" s="2" customFormat="1" ht="12.75">
      <c r="B231" s="68" t="s">
        <v>731</v>
      </c>
      <c r="C231" s="69" t="s">
        <v>263</v>
      </c>
      <c r="D231" t="s">
        <v>732</v>
      </c>
      <c r="E231" s="64">
        <v>43</v>
      </c>
      <c r="F231" s="64">
        <v>592</v>
      </c>
      <c r="G231" s="65">
        <v>19957.6</v>
      </c>
      <c r="H231" s="65">
        <v>19957.6</v>
      </c>
      <c r="I231" s="66">
        <v>37739</v>
      </c>
      <c r="J231" s="66">
        <v>38533</v>
      </c>
      <c r="K231" s="66">
        <v>38533</v>
      </c>
      <c r="L231" s="67">
        <v>230</v>
      </c>
      <c r="M231" s="67" t="s">
        <v>733</v>
      </c>
      <c r="N231" s="28">
        <v>794</v>
      </c>
      <c r="O231" s="46"/>
      <c r="P231" s="46"/>
      <c r="Q231" s="46"/>
      <c r="R231" s="46"/>
    </row>
    <row r="232" spans="2:18" s="2" customFormat="1" ht="12.75">
      <c r="B232" s="68" t="s">
        <v>734</v>
      </c>
      <c r="C232" s="69" t="s">
        <v>263</v>
      </c>
      <c r="D232" t="s">
        <v>735</v>
      </c>
      <c r="E232" s="64">
        <v>82</v>
      </c>
      <c r="F232" s="64">
        <v>689</v>
      </c>
      <c r="G232" s="65">
        <v>19832.9</v>
      </c>
      <c r="H232" s="65">
        <v>2833.28</v>
      </c>
      <c r="I232" s="66">
        <v>37412</v>
      </c>
      <c r="J232" s="66">
        <v>38168</v>
      </c>
      <c r="K232" s="66">
        <v>38533</v>
      </c>
      <c r="L232" s="67">
        <v>230</v>
      </c>
      <c r="M232" s="67" t="s">
        <v>319</v>
      </c>
      <c r="N232" s="28">
        <v>1121</v>
      </c>
      <c r="O232" s="46"/>
      <c r="P232" s="46"/>
      <c r="Q232" s="46"/>
      <c r="R232" s="46"/>
    </row>
    <row r="233" spans="2:18" s="2" customFormat="1" ht="12.75">
      <c r="B233" s="68" t="s">
        <v>736</v>
      </c>
      <c r="C233" s="69" t="s">
        <v>263</v>
      </c>
      <c r="D233" t="s">
        <v>737</v>
      </c>
      <c r="E233" s="64">
        <v>97</v>
      </c>
      <c r="F233" s="64">
        <v>1068.4</v>
      </c>
      <c r="G233" s="65">
        <v>113570.28</v>
      </c>
      <c r="H233" s="65">
        <v>113570.28</v>
      </c>
      <c r="I233" s="66">
        <v>37761</v>
      </c>
      <c r="J233" s="66">
        <v>38533</v>
      </c>
      <c r="K233" s="66">
        <v>38533</v>
      </c>
      <c r="L233" s="67">
        <v>230</v>
      </c>
      <c r="M233" s="67" t="s">
        <v>667</v>
      </c>
      <c r="N233" s="28">
        <v>772</v>
      </c>
      <c r="O233" s="46"/>
      <c r="P233" s="46"/>
      <c r="Q233" s="46"/>
      <c r="R233" s="46"/>
    </row>
    <row r="234" spans="2:18" s="2" customFormat="1" ht="12.75">
      <c r="B234" s="68" t="s">
        <v>738</v>
      </c>
      <c r="C234" s="69" t="s">
        <v>263</v>
      </c>
      <c r="D234" t="s">
        <v>739</v>
      </c>
      <c r="E234" s="64">
        <v>63</v>
      </c>
      <c r="F234" s="64">
        <v>1004</v>
      </c>
      <c r="G234" s="65">
        <v>18958.59</v>
      </c>
      <c r="H234" s="65">
        <v>18958.59</v>
      </c>
      <c r="I234" s="66">
        <v>37300</v>
      </c>
      <c r="J234" s="66">
        <v>38168</v>
      </c>
      <c r="K234" s="66">
        <v>38533</v>
      </c>
      <c r="L234" s="67">
        <v>230</v>
      </c>
      <c r="M234" s="67" t="s">
        <v>268</v>
      </c>
      <c r="N234" s="28">
        <v>1233</v>
      </c>
      <c r="O234" s="46"/>
      <c r="P234" s="46"/>
      <c r="Q234" s="46"/>
      <c r="R234" s="46"/>
    </row>
    <row r="235" spans="2:18" s="2" customFormat="1" ht="12.75">
      <c r="B235" s="68" t="s">
        <v>740</v>
      </c>
      <c r="C235" s="69" t="s">
        <v>263</v>
      </c>
      <c r="D235" t="s">
        <v>741</v>
      </c>
      <c r="E235" s="64">
        <v>179</v>
      </c>
      <c r="F235" s="64">
        <v>2276.2</v>
      </c>
      <c r="G235" s="65">
        <v>79126.37</v>
      </c>
      <c r="H235" s="65">
        <v>79126.37</v>
      </c>
      <c r="I235" s="66">
        <v>37370</v>
      </c>
      <c r="J235" s="66">
        <v>38168</v>
      </c>
      <c r="K235" s="66">
        <v>38533</v>
      </c>
      <c r="L235" s="67">
        <v>230</v>
      </c>
      <c r="M235" s="67" t="s">
        <v>634</v>
      </c>
      <c r="N235" s="28">
        <v>1163</v>
      </c>
      <c r="O235" s="46"/>
      <c r="P235" s="46"/>
      <c r="Q235" s="46"/>
      <c r="R235" s="46"/>
    </row>
    <row r="236" spans="2:18" s="2" customFormat="1" ht="12.75">
      <c r="B236" s="68" t="s">
        <v>742</v>
      </c>
      <c r="C236" s="69" t="s">
        <v>263</v>
      </c>
      <c r="D236" t="s">
        <v>743</v>
      </c>
      <c r="E236" s="64">
        <v>56</v>
      </c>
      <c r="F236" s="64">
        <v>745.81</v>
      </c>
      <c r="G236" s="65">
        <v>20434.5</v>
      </c>
      <c r="H236" s="65">
        <v>2043.45</v>
      </c>
      <c r="I236" s="66">
        <v>37809</v>
      </c>
      <c r="J236" s="66">
        <v>38533</v>
      </c>
      <c r="K236" s="66">
        <v>38533</v>
      </c>
      <c r="L236" s="67">
        <v>230</v>
      </c>
      <c r="M236" s="67" t="s">
        <v>569</v>
      </c>
      <c r="N236" s="28">
        <v>724</v>
      </c>
      <c r="O236" s="46"/>
      <c r="P236" s="46"/>
      <c r="Q236" s="46"/>
      <c r="R236" s="46"/>
    </row>
    <row r="237" spans="2:18" s="2" customFormat="1" ht="12.75">
      <c r="B237" s="68" t="s">
        <v>744</v>
      </c>
      <c r="C237" s="69" t="s">
        <v>263</v>
      </c>
      <c r="D237" t="s">
        <v>745</v>
      </c>
      <c r="E237" s="64">
        <v>350</v>
      </c>
      <c r="F237" s="64">
        <v>1163.2</v>
      </c>
      <c r="G237" s="65">
        <v>24676.19</v>
      </c>
      <c r="H237" s="65">
        <v>24676.18</v>
      </c>
      <c r="I237" s="66">
        <v>37700</v>
      </c>
      <c r="J237" s="66">
        <v>38168</v>
      </c>
      <c r="K237" s="66">
        <v>38533</v>
      </c>
      <c r="L237" s="67">
        <v>230</v>
      </c>
      <c r="M237" s="67" t="s">
        <v>746</v>
      </c>
      <c r="N237" s="28">
        <v>833</v>
      </c>
      <c r="O237" s="46"/>
      <c r="P237" s="46"/>
      <c r="Q237" s="46"/>
      <c r="R237" s="46"/>
    </row>
    <row r="238" spans="2:18" s="2" customFormat="1" ht="12.75">
      <c r="B238" s="68" t="s">
        <v>747</v>
      </c>
      <c r="C238" s="69" t="s">
        <v>263</v>
      </c>
      <c r="D238" t="s">
        <v>748</v>
      </c>
      <c r="E238" s="64">
        <v>10</v>
      </c>
      <c r="F238" s="64">
        <v>206</v>
      </c>
      <c r="G238" s="65">
        <v>8159.48</v>
      </c>
      <c r="H238" s="65">
        <v>815.95</v>
      </c>
      <c r="I238" s="66">
        <v>37894</v>
      </c>
      <c r="J238" s="66">
        <v>38533</v>
      </c>
      <c r="K238" s="66">
        <v>38533</v>
      </c>
      <c r="L238" s="67">
        <v>230</v>
      </c>
      <c r="M238" s="67" t="s">
        <v>749</v>
      </c>
      <c r="N238" s="28">
        <v>639</v>
      </c>
      <c r="O238" s="46"/>
      <c r="P238" s="46"/>
      <c r="Q238" s="46"/>
      <c r="R238" s="46"/>
    </row>
    <row r="239" spans="2:18" s="2" customFormat="1" ht="12.75">
      <c r="B239" s="68" t="s">
        <v>750</v>
      </c>
      <c r="C239" s="69" t="s">
        <v>263</v>
      </c>
      <c r="D239" t="s">
        <v>751</v>
      </c>
      <c r="E239" s="64">
        <v>57</v>
      </c>
      <c r="F239" s="64">
        <v>820.6</v>
      </c>
      <c r="G239" s="65">
        <v>25752.87</v>
      </c>
      <c r="H239" s="65">
        <v>9576.5</v>
      </c>
      <c r="I239" s="66">
        <v>37475</v>
      </c>
      <c r="J239" s="66">
        <v>38168</v>
      </c>
      <c r="K239" s="66">
        <v>38533</v>
      </c>
      <c r="L239" s="67">
        <v>230</v>
      </c>
      <c r="M239" s="67" t="s">
        <v>348</v>
      </c>
      <c r="N239" s="28">
        <v>1058</v>
      </c>
      <c r="O239" s="46"/>
      <c r="P239" s="46"/>
      <c r="Q239" s="46"/>
      <c r="R239" s="46"/>
    </row>
    <row r="240" spans="2:18" s="2" customFormat="1" ht="12.75">
      <c r="B240" s="68" t="s">
        <v>752</v>
      </c>
      <c r="C240" s="69" t="s">
        <v>263</v>
      </c>
      <c r="D240" t="s">
        <v>753</v>
      </c>
      <c r="E240" s="64">
        <v>67</v>
      </c>
      <c r="F240" s="64">
        <v>1044</v>
      </c>
      <c r="G240" s="65">
        <v>39591.56</v>
      </c>
      <c r="H240" s="65">
        <v>39591.56</v>
      </c>
      <c r="I240" s="66">
        <v>37699</v>
      </c>
      <c r="J240" s="66">
        <v>38533</v>
      </c>
      <c r="K240" s="66">
        <v>38533</v>
      </c>
      <c r="L240" s="67">
        <v>230</v>
      </c>
      <c r="M240" s="67" t="s">
        <v>643</v>
      </c>
      <c r="N240" s="28">
        <v>834</v>
      </c>
      <c r="O240" s="46"/>
      <c r="P240" s="46"/>
      <c r="Q240" s="46"/>
      <c r="R240" s="46"/>
    </row>
    <row r="241" spans="2:18" s="2" customFormat="1" ht="12.75">
      <c r="B241" s="68" t="s">
        <v>754</v>
      </c>
      <c r="C241" s="69" t="s">
        <v>263</v>
      </c>
      <c r="D241" t="s">
        <v>755</v>
      </c>
      <c r="E241" s="64">
        <v>132</v>
      </c>
      <c r="F241" s="64">
        <v>3209</v>
      </c>
      <c r="G241" s="65">
        <v>97922.49</v>
      </c>
      <c r="H241" s="65">
        <v>97922.49</v>
      </c>
      <c r="I241" s="66">
        <v>37518</v>
      </c>
      <c r="J241" s="66">
        <v>38168</v>
      </c>
      <c r="K241" s="66">
        <v>38533</v>
      </c>
      <c r="L241" s="67">
        <v>230</v>
      </c>
      <c r="M241" s="67" t="s">
        <v>268</v>
      </c>
      <c r="N241" s="28">
        <v>1015</v>
      </c>
      <c r="O241" s="46"/>
      <c r="P241" s="46"/>
      <c r="Q241" s="46"/>
      <c r="R241" s="46"/>
    </row>
    <row r="242" spans="2:18" s="2" customFormat="1" ht="12.75">
      <c r="B242" s="68" t="s">
        <v>756</v>
      </c>
      <c r="C242" s="69" t="s">
        <v>263</v>
      </c>
      <c r="D242" t="s">
        <v>757</v>
      </c>
      <c r="E242" s="64">
        <v>65</v>
      </c>
      <c r="F242" s="64">
        <v>731.8</v>
      </c>
      <c r="G242" s="65">
        <v>36337.8</v>
      </c>
      <c r="H242" s="65">
        <v>4360.54</v>
      </c>
      <c r="I242" s="66">
        <v>37760</v>
      </c>
      <c r="J242" s="66">
        <v>38533</v>
      </c>
      <c r="K242" s="66">
        <v>38533</v>
      </c>
      <c r="L242" s="67">
        <v>230</v>
      </c>
      <c r="M242" s="67" t="s">
        <v>348</v>
      </c>
      <c r="N242" s="28">
        <v>773</v>
      </c>
      <c r="O242" s="46"/>
      <c r="P242" s="46"/>
      <c r="Q242" s="46"/>
      <c r="R242" s="46"/>
    </row>
    <row r="243" spans="2:18" s="2" customFormat="1" ht="12.75">
      <c r="B243" s="68" t="s">
        <v>758</v>
      </c>
      <c r="C243" s="69" t="s">
        <v>263</v>
      </c>
      <c r="D243" t="s">
        <v>759</v>
      </c>
      <c r="E243" s="64">
        <v>51</v>
      </c>
      <c r="F243" s="64">
        <v>435</v>
      </c>
      <c r="G243" s="65">
        <v>7052.26</v>
      </c>
      <c r="H243" s="65">
        <v>7052.26</v>
      </c>
      <c r="I243" s="66">
        <v>37300</v>
      </c>
      <c r="J243" s="66">
        <v>37802</v>
      </c>
      <c r="K243" s="66">
        <v>38533</v>
      </c>
      <c r="L243" s="67">
        <v>230</v>
      </c>
      <c r="M243" s="67" t="s">
        <v>268</v>
      </c>
      <c r="N243" s="28">
        <v>1233</v>
      </c>
      <c r="O243" s="46"/>
      <c r="P243" s="46"/>
      <c r="Q243" s="46"/>
      <c r="R243" s="46"/>
    </row>
    <row r="244" spans="2:18" s="2" customFormat="1" ht="12.75">
      <c r="B244" s="68" t="s">
        <v>760</v>
      </c>
      <c r="C244" s="69" t="s">
        <v>263</v>
      </c>
      <c r="D244" t="s">
        <v>761</v>
      </c>
      <c r="E244" s="64">
        <v>14</v>
      </c>
      <c r="F244" s="64">
        <v>285.26</v>
      </c>
      <c r="G244" s="65">
        <v>10840.72</v>
      </c>
      <c r="H244" s="65">
        <v>2282.26</v>
      </c>
      <c r="I244" s="66">
        <v>37090</v>
      </c>
      <c r="J244" s="66">
        <v>37802</v>
      </c>
      <c r="K244" s="66">
        <v>38533</v>
      </c>
      <c r="L244" s="67">
        <v>230</v>
      </c>
      <c r="M244" s="67" t="s">
        <v>334</v>
      </c>
      <c r="N244" s="28">
        <v>1443</v>
      </c>
      <c r="O244" s="46"/>
      <c r="P244" s="46"/>
      <c r="Q244" s="46"/>
      <c r="R244" s="46"/>
    </row>
    <row r="245" spans="2:18" s="2" customFormat="1" ht="12.75">
      <c r="B245" s="68" t="s">
        <v>762</v>
      </c>
      <c r="C245" s="69" t="s">
        <v>263</v>
      </c>
      <c r="D245" t="s">
        <v>763</v>
      </c>
      <c r="E245" s="64">
        <v>85</v>
      </c>
      <c r="F245" s="64">
        <v>1450.9</v>
      </c>
      <c r="G245" s="65">
        <v>99037.95</v>
      </c>
      <c r="H245" s="65">
        <v>99037.95</v>
      </c>
      <c r="I245" s="66">
        <v>37875</v>
      </c>
      <c r="J245" s="66">
        <v>38533</v>
      </c>
      <c r="K245" s="66">
        <v>38533</v>
      </c>
      <c r="L245" s="67">
        <v>230</v>
      </c>
      <c r="M245" s="67" t="s">
        <v>286</v>
      </c>
      <c r="N245" s="28">
        <v>658</v>
      </c>
      <c r="O245" s="46"/>
      <c r="P245" s="46"/>
      <c r="Q245" s="46"/>
      <c r="R245" s="46"/>
    </row>
    <row r="246" spans="2:18" s="2" customFormat="1" ht="12.75">
      <c r="B246" s="68" t="s">
        <v>764</v>
      </c>
      <c r="C246" s="69" t="s">
        <v>263</v>
      </c>
      <c r="D246" t="s">
        <v>765</v>
      </c>
      <c r="E246" s="64">
        <v>117</v>
      </c>
      <c r="F246" s="64">
        <v>1725</v>
      </c>
      <c r="G246" s="65">
        <v>61518.75</v>
      </c>
      <c r="H246" s="65">
        <v>6151.88</v>
      </c>
      <c r="I246" s="66">
        <v>37525</v>
      </c>
      <c r="J246" s="66">
        <v>38533</v>
      </c>
      <c r="K246" s="66">
        <v>38533</v>
      </c>
      <c r="L246" s="67">
        <v>230</v>
      </c>
      <c r="M246" s="67" t="s">
        <v>425</v>
      </c>
      <c r="N246" s="28">
        <v>1008</v>
      </c>
      <c r="O246" s="46"/>
      <c r="P246" s="46"/>
      <c r="Q246" s="46"/>
      <c r="R246" s="46"/>
    </row>
    <row r="247" spans="2:18" s="2" customFormat="1" ht="12.75">
      <c r="B247" s="68" t="s">
        <v>766</v>
      </c>
      <c r="C247" s="69" t="s">
        <v>263</v>
      </c>
      <c r="D247" t="s">
        <v>767</v>
      </c>
      <c r="E247" s="64">
        <v>78</v>
      </c>
      <c r="F247" s="64">
        <v>642</v>
      </c>
      <c r="G247" s="65">
        <v>18778.25</v>
      </c>
      <c r="H247" s="65">
        <v>1877.83</v>
      </c>
      <c r="I247" s="66">
        <v>37809</v>
      </c>
      <c r="J247" s="66">
        <v>38533</v>
      </c>
      <c r="K247" s="66">
        <v>38533</v>
      </c>
      <c r="L247" s="67">
        <v>230</v>
      </c>
      <c r="M247" s="67" t="s">
        <v>569</v>
      </c>
      <c r="N247" s="28">
        <v>724</v>
      </c>
      <c r="O247" s="46"/>
      <c r="P247" s="46"/>
      <c r="Q247" s="46"/>
      <c r="R247" s="46"/>
    </row>
    <row r="248" spans="2:18" s="2" customFormat="1" ht="12.75">
      <c r="B248" s="68" t="s">
        <v>768</v>
      </c>
      <c r="C248" s="69" t="s">
        <v>263</v>
      </c>
      <c r="D248" t="s">
        <v>769</v>
      </c>
      <c r="E248" s="64">
        <v>227</v>
      </c>
      <c r="F248" s="64">
        <v>3029</v>
      </c>
      <c r="G248" s="65">
        <v>123430.11</v>
      </c>
      <c r="H248" s="65">
        <v>123430.11</v>
      </c>
      <c r="I248" s="66">
        <v>37413</v>
      </c>
      <c r="J248" s="66">
        <v>38168</v>
      </c>
      <c r="K248" s="66">
        <v>38533</v>
      </c>
      <c r="L248" s="67">
        <v>230</v>
      </c>
      <c r="M248" s="67" t="s">
        <v>378</v>
      </c>
      <c r="N248" s="28">
        <v>1120</v>
      </c>
      <c r="O248" s="46"/>
      <c r="P248" s="46"/>
      <c r="Q248" s="46"/>
      <c r="R248" s="46"/>
    </row>
    <row r="249" spans="2:18" s="2" customFormat="1" ht="12.75">
      <c r="B249" s="68" t="s">
        <v>770</v>
      </c>
      <c r="C249" s="69" t="s">
        <v>263</v>
      </c>
      <c r="D249" t="s">
        <v>771</v>
      </c>
      <c r="E249" s="64">
        <v>114</v>
      </c>
      <c r="F249" s="64">
        <v>1154.6</v>
      </c>
      <c r="G249" s="65">
        <v>41873.9</v>
      </c>
      <c r="H249" s="65">
        <v>21355.69</v>
      </c>
      <c r="I249" s="66">
        <v>37649</v>
      </c>
      <c r="J249" s="66">
        <v>38533</v>
      </c>
      <c r="K249" s="66">
        <v>38533</v>
      </c>
      <c r="L249" s="67">
        <v>230</v>
      </c>
      <c r="M249" s="67" t="s">
        <v>772</v>
      </c>
      <c r="N249" s="28">
        <v>884</v>
      </c>
      <c r="O249" s="46"/>
      <c r="P249" s="46"/>
      <c r="Q249" s="46"/>
      <c r="R249" s="46"/>
    </row>
    <row r="250" spans="2:18" s="2" customFormat="1" ht="12.75">
      <c r="B250" s="68" t="s">
        <v>773</v>
      </c>
      <c r="C250" s="69" t="s">
        <v>260</v>
      </c>
      <c r="D250" t="s">
        <v>774</v>
      </c>
      <c r="E250" s="64">
        <v>103</v>
      </c>
      <c r="F250" s="64">
        <v>923</v>
      </c>
      <c r="G250" s="65">
        <v>27418.55</v>
      </c>
      <c r="H250" s="65">
        <v>20058.36</v>
      </c>
      <c r="I250" s="66">
        <v>37280</v>
      </c>
      <c r="J250" s="66">
        <v>38168</v>
      </c>
      <c r="K250" s="66">
        <v>38533</v>
      </c>
      <c r="L250" s="67">
        <v>230</v>
      </c>
      <c r="M250" s="67" t="s">
        <v>672</v>
      </c>
      <c r="N250" s="28">
        <v>1253</v>
      </c>
      <c r="O250" s="46"/>
      <c r="P250" s="46"/>
      <c r="Q250" s="46"/>
      <c r="R250" s="46"/>
    </row>
    <row r="251" spans="2:18" s="2" customFormat="1" ht="12.75">
      <c r="B251" s="68" t="s">
        <v>775</v>
      </c>
      <c r="C251" s="69" t="s">
        <v>263</v>
      </c>
      <c r="D251" t="s">
        <v>776</v>
      </c>
      <c r="E251" s="64">
        <v>179</v>
      </c>
      <c r="F251" s="64">
        <v>2181</v>
      </c>
      <c r="G251" s="65">
        <v>70353.85</v>
      </c>
      <c r="H251" s="65">
        <v>30955.69</v>
      </c>
      <c r="I251" s="66">
        <v>37754</v>
      </c>
      <c r="J251" s="66">
        <v>38533</v>
      </c>
      <c r="K251" s="66">
        <v>38533</v>
      </c>
      <c r="L251" s="67">
        <v>230</v>
      </c>
      <c r="M251" s="67" t="s">
        <v>474</v>
      </c>
      <c r="N251" s="28">
        <v>779</v>
      </c>
      <c r="O251" s="46"/>
      <c r="P251" s="46"/>
      <c r="Q251" s="46"/>
      <c r="R251" s="46"/>
    </row>
    <row r="252" spans="2:18" s="2" customFormat="1" ht="12.75">
      <c r="B252" s="68" t="s">
        <v>777</v>
      </c>
      <c r="C252" s="69" t="s">
        <v>263</v>
      </c>
      <c r="D252" t="s">
        <v>778</v>
      </c>
      <c r="E252" s="64">
        <v>47</v>
      </c>
      <c r="F252" s="64">
        <v>481</v>
      </c>
      <c r="G252" s="65">
        <v>16420.46</v>
      </c>
      <c r="H252" s="65">
        <v>16420.46</v>
      </c>
      <c r="I252" s="66">
        <v>37739</v>
      </c>
      <c r="J252" s="66">
        <v>38533</v>
      </c>
      <c r="K252" s="66">
        <v>38533</v>
      </c>
      <c r="L252" s="67">
        <v>230</v>
      </c>
      <c r="M252" s="67" t="s">
        <v>733</v>
      </c>
      <c r="N252" s="28">
        <v>794</v>
      </c>
      <c r="O252" s="46"/>
      <c r="P252" s="46"/>
      <c r="Q252" s="46"/>
      <c r="R252" s="46"/>
    </row>
    <row r="253" spans="2:18" s="2" customFormat="1" ht="12.75">
      <c r="B253" s="68" t="s">
        <v>779</v>
      </c>
      <c r="C253" s="69" t="s">
        <v>263</v>
      </c>
      <c r="D253" t="s">
        <v>780</v>
      </c>
      <c r="E253" s="64">
        <v>129</v>
      </c>
      <c r="F253" s="64">
        <v>1831.2</v>
      </c>
      <c r="G253" s="65">
        <v>73105.25</v>
      </c>
      <c r="H253" s="65">
        <v>7310.53</v>
      </c>
      <c r="I253" s="66">
        <v>37459</v>
      </c>
      <c r="J253" s="66">
        <v>38533</v>
      </c>
      <c r="K253" s="66">
        <v>38533</v>
      </c>
      <c r="L253" s="67">
        <v>230</v>
      </c>
      <c r="M253" s="67" t="s">
        <v>319</v>
      </c>
      <c r="N253" s="28">
        <v>1074</v>
      </c>
      <c r="O253" s="46"/>
      <c r="P253" s="46"/>
      <c r="Q253" s="46"/>
      <c r="R253" s="46"/>
    </row>
    <row r="254" spans="2:18" s="2" customFormat="1" ht="12.75">
      <c r="B254" s="68" t="s">
        <v>781</v>
      </c>
      <c r="C254" s="69" t="s">
        <v>263</v>
      </c>
      <c r="D254" t="s">
        <v>782</v>
      </c>
      <c r="E254" s="64">
        <v>127</v>
      </c>
      <c r="F254" s="64">
        <v>1524.4</v>
      </c>
      <c r="G254" s="65">
        <v>66401.51</v>
      </c>
      <c r="H254" s="65">
        <v>66401.51</v>
      </c>
      <c r="I254" s="66">
        <v>37515</v>
      </c>
      <c r="J254" s="66">
        <v>38533</v>
      </c>
      <c r="K254" s="66">
        <v>38533</v>
      </c>
      <c r="L254" s="67">
        <v>230</v>
      </c>
      <c r="M254" s="67" t="s">
        <v>277</v>
      </c>
      <c r="N254" s="28">
        <v>1018</v>
      </c>
      <c r="O254" s="46"/>
      <c r="P254" s="46"/>
      <c r="Q254" s="46"/>
      <c r="R254" s="46"/>
    </row>
    <row r="255" spans="2:18" s="2" customFormat="1" ht="12.75">
      <c r="B255" s="68" t="s">
        <v>783</v>
      </c>
      <c r="C255" s="69" t="s">
        <v>263</v>
      </c>
      <c r="D255" t="s">
        <v>784</v>
      </c>
      <c r="E255" s="64">
        <v>32</v>
      </c>
      <c r="F255" s="64">
        <v>393</v>
      </c>
      <c r="G255" s="65">
        <v>8099.73</v>
      </c>
      <c r="H255" s="65">
        <v>809.97</v>
      </c>
      <c r="I255" s="66">
        <v>37984</v>
      </c>
      <c r="J255" s="66">
        <v>38533</v>
      </c>
      <c r="K255" s="66">
        <v>38533</v>
      </c>
      <c r="L255" s="67">
        <v>230</v>
      </c>
      <c r="M255" s="67" t="s">
        <v>474</v>
      </c>
      <c r="N255" s="28">
        <v>549</v>
      </c>
      <c r="O255" s="46"/>
      <c r="P255" s="46"/>
      <c r="Q255" s="46"/>
      <c r="R255" s="46"/>
    </row>
    <row r="256" spans="2:18" s="2" customFormat="1" ht="12.75">
      <c r="B256" s="68" t="s">
        <v>785</v>
      </c>
      <c r="C256" s="69" t="s">
        <v>263</v>
      </c>
      <c r="D256" t="s">
        <v>786</v>
      </c>
      <c r="E256" s="64">
        <v>20.8</v>
      </c>
      <c r="F256" s="64">
        <v>167.8</v>
      </c>
      <c r="G256" s="65">
        <v>2886.91</v>
      </c>
      <c r="H256" s="65">
        <v>412.41</v>
      </c>
      <c r="I256" s="66">
        <v>37760</v>
      </c>
      <c r="J256" s="66">
        <v>38168</v>
      </c>
      <c r="K256" s="66">
        <v>38533</v>
      </c>
      <c r="L256" s="67">
        <v>230</v>
      </c>
      <c r="M256" s="67" t="s">
        <v>322</v>
      </c>
      <c r="N256" s="28">
        <v>773</v>
      </c>
      <c r="O256" s="46"/>
      <c r="P256" s="46"/>
      <c r="Q256" s="46"/>
      <c r="R256" s="46"/>
    </row>
    <row r="257" spans="2:18" s="2" customFormat="1" ht="12.75">
      <c r="B257" s="68" t="s">
        <v>787</v>
      </c>
      <c r="C257" s="69" t="s">
        <v>263</v>
      </c>
      <c r="D257" t="s">
        <v>788</v>
      </c>
      <c r="E257" s="64">
        <v>17</v>
      </c>
      <c r="F257" s="64">
        <v>188</v>
      </c>
      <c r="G257" s="65">
        <v>9938.25</v>
      </c>
      <c r="H257" s="65">
        <v>9938.25</v>
      </c>
      <c r="I257" s="66">
        <v>37684</v>
      </c>
      <c r="J257" s="66">
        <v>38168</v>
      </c>
      <c r="K257" s="66">
        <v>38533</v>
      </c>
      <c r="L257" s="67">
        <v>230</v>
      </c>
      <c r="M257" s="67" t="s">
        <v>415</v>
      </c>
      <c r="N257" s="28">
        <v>849</v>
      </c>
      <c r="O257" s="46"/>
      <c r="P257" s="46"/>
      <c r="Q257" s="46"/>
      <c r="R257" s="46"/>
    </row>
    <row r="258" spans="2:18" s="2" customFormat="1" ht="12.75">
      <c r="B258" s="68" t="s">
        <v>789</v>
      </c>
      <c r="C258" s="69" t="s">
        <v>263</v>
      </c>
      <c r="D258" t="s">
        <v>790</v>
      </c>
      <c r="E258" s="64">
        <v>32</v>
      </c>
      <c r="F258" s="64">
        <v>372.3</v>
      </c>
      <c r="G258" s="65">
        <v>11909.12</v>
      </c>
      <c r="H258" s="65">
        <v>2507.18</v>
      </c>
      <c r="I258" s="66">
        <v>37090</v>
      </c>
      <c r="J258" s="66">
        <v>37802</v>
      </c>
      <c r="K258" s="66">
        <v>38533</v>
      </c>
      <c r="L258" s="67">
        <v>230</v>
      </c>
      <c r="M258" s="67" t="s">
        <v>334</v>
      </c>
      <c r="N258" s="28">
        <v>1443</v>
      </c>
      <c r="O258" s="46"/>
      <c r="P258" s="46"/>
      <c r="Q258" s="46"/>
      <c r="R258" s="46"/>
    </row>
    <row r="259" spans="2:18" s="2" customFormat="1" ht="12.75">
      <c r="B259" s="68" t="s">
        <v>791</v>
      </c>
      <c r="C259" s="69" t="s">
        <v>263</v>
      </c>
      <c r="D259" t="s">
        <v>792</v>
      </c>
      <c r="E259" s="64">
        <v>132</v>
      </c>
      <c r="F259" s="64">
        <v>3014.8</v>
      </c>
      <c r="G259" s="65">
        <v>130057.4</v>
      </c>
      <c r="H259" s="65">
        <v>87138.46</v>
      </c>
      <c r="I259" s="66">
        <v>37475</v>
      </c>
      <c r="J259" s="66">
        <v>38533</v>
      </c>
      <c r="K259" s="66">
        <v>38533</v>
      </c>
      <c r="L259" s="67">
        <v>230</v>
      </c>
      <c r="M259" s="67" t="s">
        <v>425</v>
      </c>
      <c r="N259" s="28">
        <v>1058</v>
      </c>
      <c r="O259" s="46"/>
      <c r="P259" s="46"/>
      <c r="Q259" s="46"/>
      <c r="R259" s="46"/>
    </row>
    <row r="260" spans="2:18" s="2" customFormat="1" ht="12.75">
      <c r="B260" s="68" t="s">
        <v>793</v>
      </c>
      <c r="C260" s="69" t="s">
        <v>263</v>
      </c>
      <c r="D260" t="s">
        <v>794</v>
      </c>
      <c r="E260" s="64">
        <v>115.8</v>
      </c>
      <c r="F260" s="64">
        <v>1374</v>
      </c>
      <c r="G260" s="65">
        <v>52380.07</v>
      </c>
      <c r="H260" s="65">
        <v>12508.57</v>
      </c>
      <c r="I260" s="66">
        <v>37774</v>
      </c>
      <c r="J260" s="66">
        <v>38168</v>
      </c>
      <c r="K260" s="66">
        <v>38533</v>
      </c>
      <c r="L260" s="67">
        <v>230</v>
      </c>
      <c r="M260" s="67" t="s">
        <v>322</v>
      </c>
      <c r="N260" s="28">
        <v>759</v>
      </c>
      <c r="O260" s="46"/>
      <c r="P260" s="46"/>
      <c r="Q260" s="46"/>
      <c r="R260" s="46"/>
    </row>
    <row r="261" spans="2:18" s="2" customFormat="1" ht="12.75">
      <c r="B261" s="68" t="s">
        <v>795</v>
      </c>
      <c r="C261" s="69" t="s">
        <v>263</v>
      </c>
      <c r="D261" t="s">
        <v>796</v>
      </c>
      <c r="E261" s="64">
        <v>101</v>
      </c>
      <c r="F261" s="64">
        <v>1924.8</v>
      </c>
      <c r="G261" s="65">
        <v>59134.05</v>
      </c>
      <c r="H261" s="65">
        <v>44533.05</v>
      </c>
      <c r="I261" s="66">
        <v>37105</v>
      </c>
      <c r="J261" s="66">
        <v>38168</v>
      </c>
      <c r="K261" s="66">
        <v>38533</v>
      </c>
      <c r="L261" s="67">
        <v>230</v>
      </c>
      <c r="M261" s="67" t="s">
        <v>797</v>
      </c>
      <c r="N261" s="28">
        <v>1428</v>
      </c>
      <c r="O261" s="46"/>
      <c r="P261" s="46"/>
      <c r="Q261" s="46"/>
      <c r="R261" s="46"/>
    </row>
    <row r="262" spans="2:18" s="2" customFormat="1" ht="12.75">
      <c r="B262" s="68" t="s">
        <v>798</v>
      </c>
      <c r="C262" s="69" t="s">
        <v>263</v>
      </c>
      <c r="D262" t="s">
        <v>799</v>
      </c>
      <c r="E262" s="64">
        <v>124</v>
      </c>
      <c r="F262" s="64">
        <v>3106</v>
      </c>
      <c r="G262" s="65">
        <v>156007.93</v>
      </c>
      <c r="H262" s="65">
        <v>140484.75</v>
      </c>
      <c r="I262" s="66">
        <v>37258</v>
      </c>
      <c r="J262" s="66">
        <v>38168</v>
      </c>
      <c r="K262" s="66">
        <v>38533</v>
      </c>
      <c r="L262" s="67">
        <v>230</v>
      </c>
      <c r="M262" s="67" t="s">
        <v>415</v>
      </c>
      <c r="N262" s="28">
        <v>1275</v>
      </c>
      <c r="O262" s="46"/>
      <c r="P262" s="46"/>
      <c r="Q262" s="46"/>
      <c r="R262" s="46"/>
    </row>
    <row r="263" spans="2:18" s="2" customFormat="1" ht="12.75">
      <c r="B263" s="68" t="s">
        <v>800</v>
      </c>
      <c r="C263" s="69" t="s">
        <v>263</v>
      </c>
      <c r="D263" t="s">
        <v>801</v>
      </c>
      <c r="E263" s="64">
        <v>62.6</v>
      </c>
      <c r="F263" s="64">
        <v>1084.2</v>
      </c>
      <c r="G263" s="65">
        <v>39024.09</v>
      </c>
      <c r="H263" s="65">
        <v>39024.09</v>
      </c>
      <c r="I263" s="66">
        <v>37746</v>
      </c>
      <c r="J263" s="66">
        <v>38168</v>
      </c>
      <c r="K263" s="66">
        <v>38533</v>
      </c>
      <c r="L263" s="67">
        <v>230</v>
      </c>
      <c r="M263" s="67" t="s">
        <v>268</v>
      </c>
      <c r="N263" s="28">
        <v>787</v>
      </c>
      <c r="O263" s="46"/>
      <c r="P263" s="46"/>
      <c r="Q263" s="46"/>
      <c r="R263" s="46"/>
    </row>
    <row r="264" spans="2:18" s="2" customFormat="1" ht="12.75">
      <c r="B264" s="68" t="s">
        <v>802</v>
      </c>
      <c r="C264" s="69" t="s">
        <v>263</v>
      </c>
      <c r="D264" t="s">
        <v>803</v>
      </c>
      <c r="E264" s="64">
        <v>282</v>
      </c>
      <c r="F264" s="64">
        <v>3843.3</v>
      </c>
      <c r="G264" s="65">
        <v>135529.31</v>
      </c>
      <c r="H264" s="65">
        <v>13552.93</v>
      </c>
      <c r="I264" s="66">
        <v>38076</v>
      </c>
      <c r="J264" s="66">
        <v>38533</v>
      </c>
      <c r="K264" s="66">
        <v>38533</v>
      </c>
      <c r="L264" s="67">
        <v>230</v>
      </c>
      <c r="M264" s="67" t="s">
        <v>283</v>
      </c>
      <c r="N264" s="28">
        <v>457</v>
      </c>
      <c r="O264" s="46"/>
      <c r="P264" s="46"/>
      <c r="Q264" s="46"/>
      <c r="R264" s="46"/>
    </row>
    <row r="265" spans="2:18" s="2" customFormat="1" ht="12.75">
      <c r="B265" s="68" t="s">
        <v>804</v>
      </c>
      <c r="C265" s="69" t="s">
        <v>263</v>
      </c>
      <c r="D265" t="s">
        <v>805</v>
      </c>
      <c r="E265" s="64">
        <v>79</v>
      </c>
      <c r="F265" s="64">
        <v>1354.2</v>
      </c>
      <c r="G265" s="65">
        <v>63706.31</v>
      </c>
      <c r="H265" s="65">
        <v>63706.31</v>
      </c>
      <c r="I265" s="66">
        <v>37761</v>
      </c>
      <c r="J265" s="66">
        <v>38533</v>
      </c>
      <c r="K265" s="66">
        <v>38533</v>
      </c>
      <c r="L265" s="67">
        <v>230</v>
      </c>
      <c r="M265" s="67" t="s">
        <v>280</v>
      </c>
      <c r="N265" s="28">
        <v>772</v>
      </c>
      <c r="O265" s="46"/>
      <c r="P265" s="46"/>
      <c r="Q265" s="46"/>
      <c r="R265" s="46"/>
    </row>
    <row r="266" spans="2:18" s="2" customFormat="1" ht="12.75">
      <c r="B266" s="68" t="s">
        <v>806</v>
      </c>
      <c r="C266" s="69" t="s">
        <v>263</v>
      </c>
      <c r="D266" t="s">
        <v>807</v>
      </c>
      <c r="E266" s="64">
        <v>44</v>
      </c>
      <c r="F266" s="64">
        <v>897.8</v>
      </c>
      <c r="G266" s="65">
        <v>41136.55</v>
      </c>
      <c r="H266" s="65">
        <v>24197.97</v>
      </c>
      <c r="I266" s="66">
        <v>37497</v>
      </c>
      <c r="J266" s="66">
        <v>38352</v>
      </c>
      <c r="K266" s="66">
        <v>38533</v>
      </c>
      <c r="L266" s="67">
        <v>230</v>
      </c>
      <c r="M266" s="67" t="s">
        <v>334</v>
      </c>
      <c r="N266" s="28">
        <v>1036</v>
      </c>
      <c r="O266" s="46"/>
      <c r="P266" s="46"/>
      <c r="Q266" s="46"/>
      <c r="R266" s="46"/>
    </row>
    <row r="267" spans="2:18" s="2" customFormat="1" ht="12.75">
      <c r="B267" s="68" t="s">
        <v>808</v>
      </c>
      <c r="C267" s="69" t="s">
        <v>263</v>
      </c>
      <c r="D267" t="s">
        <v>809</v>
      </c>
      <c r="E267" s="64">
        <v>136</v>
      </c>
      <c r="F267" s="64">
        <v>3902.6</v>
      </c>
      <c r="G267" s="65">
        <v>134357.87</v>
      </c>
      <c r="H267" s="65">
        <v>134357.87</v>
      </c>
      <c r="I267" s="66">
        <v>37370</v>
      </c>
      <c r="J267" s="66">
        <v>38168</v>
      </c>
      <c r="K267" s="66">
        <v>38533</v>
      </c>
      <c r="L267" s="67">
        <v>230</v>
      </c>
      <c r="M267" s="67" t="s">
        <v>345</v>
      </c>
      <c r="N267" s="28">
        <v>1163</v>
      </c>
      <c r="O267" s="46"/>
      <c r="P267" s="46"/>
      <c r="Q267" s="46"/>
      <c r="R267" s="46"/>
    </row>
    <row r="268" spans="2:18" s="2" customFormat="1" ht="12.75">
      <c r="B268" s="68" t="s">
        <v>810</v>
      </c>
      <c r="C268" s="69" t="s">
        <v>263</v>
      </c>
      <c r="D268" t="s">
        <v>811</v>
      </c>
      <c r="E268" s="64">
        <v>134</v>
      </c>
      <c r="F268" s="64">
        <v>922</v>
      </c>
      <c r="G268" s="65">
        <v>22355.5</v>
      </c>
      <c r="H268" s="65">
        <v>2235.55</v>
      </c>
      <c r="I268" s="66">
        <v>37691</v>
      </c>
      <c r="J268" s="66">
        <v>38533</v>
      </c>
      <c r="K268" s="66">
        <v>38533</v>
      </c>
      <c r="L268" s="67">
        <v>230</v>
      </c>
      <c r="M268" s="67" t="s">
        <v>415</v>
      </c>
      <c r="N268" s="28">
        <v>842</v>
      </c>
      <c r="O268" s="46"/>
      <c r="P268" s="46"/>
      <c r="Q268" s="46"/>
      <c r="R268" s="46"/>
    </row>
    <row r="269" spans="2:18" s="2" customFormat="1" ht="12.75">
      <c r="B269" s="68" t="s">
        <v>812</v>
      </c>
      <c r="C269" s="69" t="s">
        <v>263</v>
      </c>
      <c r="D269" t="s">
        <v>813</v>
      </c>
      <c r="E269" s="64">
        <v>52.4</v>
      </c>
      <c r="F269" s="64">
        <v>624.6</v>
      </c>
      <c r="G269" s="65">
        <v>21594.7</v>
      </c>
      <c r="H269" s="65">
        <v>2159.47</v>
      </c>
      <c r="I269" s="66">
        <v>37809</v>
      </c>
      <c r="J269" s="66">
        <v>38533</v>
      </c>
      <c r="K269" s="66">
        <v>38533</v>
      </c>
      <c r="L269" s="67">
        <v>230</v>
      </c>
      <c r="M269" s="67" t="s">
        <v>569</v>
      </c>
      <c r="N269" s="28">
        <v>724</v>
      </c>
      <c r="O269" s="46"/>
      <c r="P269" s="46"/>
      <c r="Q269" s="46"/>
      <c r="R269" s="46"/>
    </row>
    <row r="270" spans="2:18" s="2" customFormat="1" ht="12.75">
      <c r="B270" s="68" t="s">
        <v>814</v>
      </c>
      <c r="C270" s="69" t="s">
        <v>263</v>
      </c>
      <c r="D270" t="s">
        <v>815</v>
      </c>
      <c r="E270" s="64">
        <v>60</v>
      </c>
      <c r="F270" s="64">
        <v>448</v>
      </c>
      <c r="G270" s="65">
        <v>15736.82</v>
      </c>
      <c r="H270" s="65">
        <v>15736.82</v>
      </c>
      <c r="I270" s="66">
        <v>37728</v>
      </c>
      <c r="J270" s="66">
        <v>38533</v>
      </c>
      <c r="K270" s="66">
        <v>38533</v>
      </c>
      <c r="L270" s="67">
        <v>230</v>
      </c>
      <c r="M270" s="67" t="s">
        <v>652</v>
      </c>
      <c r="N270" s="28">
        <v>805</v>
      </c>
      <c r="O270" s="46"/>
      <c r="P270" s="46"/>
      <c r="Q270" s="46"/>
      <c r="R270" s="46"/>
    </row>
    <row r="271" spans="2:18" s="2" customFormat="1" ht="12.75">
      <c r="B271" s="68" t="s">
        <v>816</v>
      </c>
      <c r="C271" s="69" t="s">
        <v>263</v>
      </c>
      <c r="D271" t="s">
        <v>817</v>
      </c>
      <c r="E271" s="64">
        <v>34</v>
      </c>
      <c r="F271" s="64">
        <v>325</v>
      </c>
      <c r="G271" s="65">
        <v>5819.3</v>
      </c>
      <c r="H271" s="65">
        <v>581.93</v>
      </c>
      <c r="I271" s="66">
        <v>37777</v>
      </c>
      <c r="J271" s="66">
        <v>38533</v>
      </c>
      <c r="K271" s="66">
        <v>38533</v>
      </c>
      <c r="L271" s="67">
        <v>230</v>
      </c>
      <c r="M271" s="67" t="s">
        <v>652</v>
      </c>
      <c r="N271" s="28">
        <v>756</v>
      </c>
      <c r="O271" s="46"/>
      <c r="P271" s="46"/>
      <c r="Q271" s="46"/>
      <c r="R271" s="46"/>
    </row>
    <row r="272" spans="2:18" s="2" customFormat="1" ht="12.75">
      <c r="B272" s="68" t="s">
        <v>818</v>
      </c>
      <c r="C272" s="69" t="s">
        <v>263</v>
      </c>
      <c r="D272" t="s">
        <v>819</v>
      </c>
      <c r="E272" s="64">
        <v>32.5</v>
      </c>
      <c r="F272" s="64">
        <v>294.8</v>
      </c>
      <c r="G272" s="65">
        <v>10236.5</v>
      </c>
      <c r="H272" s="65">
        <v>1023.65</v>
      </c>
      <c r="I272" s="66">
        <v>37804</v>
      </c>
      <c r="J272" s="66">
        <v>38533</v>
      </c>
      <c r="K272" s="66">
        <v>38533</v>
      </c>
      <c r="L272" s="67">
        <v>230</v>
      </c>
      <c r="M272" s="67" t="s">
        <v>348</v>
      </c>
      <c r="N272" s="28">
        <v>729</v>
      </c>
      <c r="O272" s="46"/>
      <c r="P272" s="46"/>
      <c r="Q272" s="46"/>
      <c r="R272" s="46"/>
    </row>
    <row r="273" spans="2:18" s="2" customFormat="1" ht="12.75">
      <c r="B273" s="68" t="s">
        <v>820</v>
      </c>
      <c r="C273" s="69" t="s">
        <v>263</v>
      </c>
      <c r="D273" t="s">
        <v>821</v>
      </c>
      <c r="E273" s="64">
        <v>29</v>
      </c>
      <c r="F273" s="64">
        <v>122</v>
      </c>
      <c r="G273" s="65">
        <v>2150.25</v>
      </c>
      <c r="H273" s="65">
        <v>215.93</v>
      </c>
      <c r="I273" s="66">
        <v>38131</v>
      </c>
      <c r="J273" s="66">
        <v>38533</v>
      </c>
      <c r="K273" s="66">
        <v>38533</v>
      </c>
      <c r="L273" s="67">
        <v>230</v>
      </c>
      <c r="M273" s="67" t="s">
        <v>319</v>
      </c>
      <c r="N273" s="28">
        <v>402</v>
      </c>
      <c r="O273" s="46"/>
      <c r="P273" s="46"/>
      <c r="Q273" s="46"/>
      <c r="R273" s="46"/>
    </row>
    <row r="274" spans="2:18" s="2" customFormat="1" ht="12.75">
      <c r="B274" s="68" t="s">
        <v>822</v>
      </c>
      <c r="C274" s="69" t="s">
        <v>263</v>
      </c>
      <c r="D274" t="s">
        <v>823</v>
      </c>
      <c r="E274" s="64">
        <v>9</v>
      </c>
      <c r="F274" s="64">
        <v>104</v>
      </c>
      <c r="G274" s="65">
        <v>6313.1</v>
      </c>
      <c r="H274" s="65">
        <v>631.31</v>
      </c>
      <c r="I274" s="66">
        <v>37994</v>
      </c>
      <c r="J274" s="66">
        <v>38533</v>
      </c>
      <c r="K274" s="66">
        <v>38533</v>
      </c>
      <c r="L274" s="67">
        <v>230</v>
      </c>
      <c r="M274" s="67" t="s">
        <v>824</v>
      </c>
      <c r="N274" s="28">
        <v>539</v>
      </c>
      <c r="O274" s="46"/>
      <c r="P274" s="46"/>
      <c r="Q274" s="46"/>
      <c r="R274" s="46"/>
    </row>
    <row r="275" spans="2:18" s="2" customFormat="1" ht="12.75">
      <c r="B275" s="68" t="s">
        <v>825</v>
      </c>
      <c r="C275" s="69" t="s">
        <v>263</v>
      </c>
      <c r="D275" t="s">
        <v>826</v>
      </c>
      <c r="E275" s="64">
        <v>32</v>
      </c>
      <c r="F275" s="64">
        <v>257</v>
      </c>
      <c r="G275" s="65">
        <v>8209.5</v>
      </c>
      <c r="H275" s="65">
        <v>8209.5</v>
      </c>
      <c r="I275" s="66">
        <v>37371</v>
      </c>
      <c r="J275" s="66">
        <v>38168</v>
      </c>
      <c r="K275" s="66">
        <v>38533</v>
      </c>
      <c r="L275" s="67">
        <v>230</v>
      </c>
      <c r="M275" s="67" t="s">
        <v>667</v>
      </c>
      <c r="N275" s="28">
        <v>1162</v>
      </c>
      <c r="O275" s="46"/>
      <c r="P275" s="46"/>
      <c r="Q275" s="46"/>
      <c r="R275" s="46"/>
    </row>
    <row r="276" spans="2:18" s="2" customFormat="1" ht="12.75">
      <c r="B276" s="68" t="s">
        <v>827</v>
      </c>
      <c r="C276" s="69" t="s">
        <v>263</v>
      </c>
      <c r="D276" t="s">
        <v>828</v>
      </c>
      <c r="E276" s="64">
        <v>29</v>
      </c>
      <c r="F276" s="64">
        <v>250.5</v>
      </c>
      <c r="G276" s="65">
        <v>19029.05</v>
      </c>
      <c r="H276" s="65">
        <v>2640.39</v>
      </c>
      <c r="I276" s="66">
        <v>37449</v>
      </c>
      <c r="J276" s="66">
        <v>38168</v>
      </c>
      <c r="K276" s="66">
        <v>38533</v>
      </c>
      <c r="L276" s="67">
        <v>230</v>
      </c>
      <c r="M276" s="67" t="s">
        <v>322</v>
      </c>
      <c r="N276" s="28">
        <v>1084</v>
      </c>
      <c r="O276" s="46"/>
      <c r="P276" s="46"/>
      <c r="Q276" s="46"/>
      <c r="R276" s="46"/>
    </row>
    <row r="277" spans="2:18" s="2" customFormat="1" ht="12.75">
      <c r="B277" s="68" t="s">
        <v>829</v>
      </c>
      <c r="C277" s="69" t="s">
        <v>263</v>
      </c>
      <c r="D277" t="s">
        <v>830</v>
      </c>
      <c r="E277" s="64">
        <v>172</v>
      </c>
      <c r="F277" s="64">
        <v>2526</v>
      </c>
      <c r="G277" s="65">
        <v>57014.25</v>
      </c>
      <c r="H277" s="65">
        <v>33068.26</v>
      </c>
      <c r="I277" s="66">
        <v>36872</v>
      </c>
      <c r="J277" s="66">
        <v>37802</v>
      </c>
      <c r="K277" s="66">
        <v>38533</v>
      </c>
      <c r="L277" s="67">
        <v>230</v>
      </c>
      <c r="M277" s="67" t="s">
        <v>271</v>
      </c>
      <c r="N277" s="28">
        <v>1661</v>
      </c>
      <c r="O277" s="46"/>
      <c r="P277" s="46"/>
      <c r="Q277" s="46"/>
      <c r="R277" s="46"/>
    </row>
    <row r="278" spans="2:18" s="2" customFormat="1" ht="12.75">
      <c r="B278" s="68" t="s">
        <v>831</v>
      </c>
      <c r="C278" s="69" t="s">
        <v>263</v>
      </c>
      <c r="D278" t="s">
        <v>832</v>
      </c>
      <c r="E278" s="64">
        <v>75</v>
      </c>
      <c r="F278" s="64">
        <v>1551.4</v>
      </c>
      <c r="G278" s="65">
        <v>102891.5</v>
      </c>
      <c r="H278" s="65">
        <v>10289.15</v>
      </c>
      <c r="I278" s="66">
        <v>37732</v>
      </c>
      <c r="J278" s="66">
        <v>38533</v>
      </c>
      <c r="K278" s="66">
        <v>38533</v>
      </c>
      <c r="L278" s="67">
        <v>230</v>
      </c>
      <c r="M278" s="67" t="s">
        <v>652</v>
      </c>
      <c r="N278" s="28">
        <v>801</v>
      </c>
      <c r="O278" s="46"/>
      <c r="P278" s="46"/>
      <c r="Q278" s="46"/>
      <c r="R278" s="46"/>
    </row>
    <row r="279" spans="2:18" s="2" customFormat="1" ht="12.75">
      <c r="B279" s="68" t="s">
        <v>833</v>
      </c>
      <c r="C279" s="69" t="s">
        <v>263</v>
      </c>
      <c r="D279" t="s">
        <v>834</v>
      </c>
      <c r="E279" s="64">
        <v>25</v>
      </c>
      <c r="F279" s="64">
        <v>205</v>
      </c>
      <c r="G279" s="65">
        <v>4649.24</v>
      </c>
      <c r="H279" s="65">
        <v>464.92</v>
      </c>
      <c r="I279" s="66">
        <v>37728</v>
      </c>
      <c r="J279" s="66">
        <v>38533</v>
      </c>
      <c r="K279" s="66">
        <v>38533</v>
      </c>
      <c r="L279" s="67">
        <v>230</v>
      </c>
      <c r="M279" s="67" t="s">
        <v>322</v>
      </c>
      <c r="N279" s="28">
        <v>805</v>
      </c>
      <c r="O279" s="46"/>
      <c r="P279" s="46"/>
      <c r="Q279" s="46"/>
      <c r="R279" s="46"/>
    </row>
    <row r="280" spans="2:18" s="2" customFormat="1" ht="12.75">
      <c r="B280" s="68" t="s">
        <v>835</v>
      </c>
      <c r="C280" s="69" t="s">
        <v>263</v>
      </c>
      <c r="D280" t="s">
        <v>836</v>
      </c>
      <c r="E280" s="64">
        <v>43</v>
      </c>
      <c r="F280" s="64">
        <v>329.8</v>
      </c>
      <c r="G280" s="65">
        <v>12443.52</v>
      </c>
      <c r="H280" s="65">
        <v>12443.52</v>
      </c>
      <c r="I280" s="66">
        <v>37336</v>
      </c>
      <c r="J280" s="66">
        <v>38168</v>
      </c>
      <c r="K280" s="66">
        <v>38533</v>
      </c>
      <c r="L280" s="67">
        <v>230</v>
      </c>
      <c r="M280" s="67" t="s">
        <v>283</v>
      </c>
      <c r="N280" s="28">
        <v>1197</v>
      </c>
      <c r="O280" s="46"/>
      <c r="P280" s="46"/>
      <c r="Q280" s="46"/>
      <c r="R280" s="46"/>
    </row>
    <row r="281" spans="2:18" s="2" customFormat="1" ht="12.75">
      <c r="B281" s="68" t="s">
        <v>837</v>
      </c>
      <c r="C281" s="69" t="s">
        <v>263</v>
      </c>
      <c r="D281" t="s">
        <v>838</v>
      </c>
      <c r="E281" s="64">
        <v>13</v>
      </c>
      <c r="F281" s="64">
        <v>191</v>
      </c>
      <c r="G281" s="65">
        <v>8648.15</v>
      </c>
      <c r="H281" s="65">
        <v>864.82</v>
      </c>
      <c r="I281" s="66">
        <v>38012</v>
      </c>
      <c r="J281" s="66">
        <v>38625</v>
      </c>
      <c r="K281" s="66">
        <v>38625</v>
      </c>
      <c r="L281" s="67">
        <v>322</v>
      </c>
      <c r="M281" s="67" t="s">
        <v>459</v>
      </c>
      <c r="N281" s="28">
        <v>613</v>
      </c>
      <c r="O281" s="46"/>
      <c r="P281" s="46"/>
      <c r="Q281" s="46"/>
      <c r="R281" s="46"/>
    </row>
    <row r="282" spans="2:18" s="2" customFormat="1" ht="12.75">
      <c r="B282" s="68" t="s">
        <v>839</v>
      </c>
      <c r="C282" s="69" t="s">
        <v>263</v>
      </c>
      <c r="D282" t="s">
        <v>840</v>
      </c>
      <c r="E282" s="64">
        <v>280</v>
      </c>
      <c r="F282" s="64">
        <v>1125</v>
      </c>
      <c r="G282" s="65">
        <v>94176.61</v>
      </c>
      <c r="H282" s="65">
        <v>50031.32</v>
      </c>
      <c r="I282" s="66">
        <v>37490</v>
      </c>
      <c r="J282" s="66">
        <v>38260</v>
      </c>
      <c r="K282" s="66">
        <v>38625</v>
      </c>
      <c r="L282" s="67">
        <v>322</v>
      </c>
      <c r="M282" s="67" t="s">
        <v>395</v>
      </c>
      <c r="N282" s="28">
        <v>1135</v>
      </c>
      <c r="O282" s="46"/>
      <c r="P282" s="46"/>
      <c r="Q282" s="46"/>
      <c r="R282" s="46"/>
    </row>
    <row r="283" spans="2:18" s="2" customFormat="1" ht="12.75">
      <c r="B283" s="68" t="s">
        <v>841</v>
      </c>
      <c r="C283" s="69" t="s">
        <v>263</v>
      </c>
      <c r="D283" t="s">
        <v>842</v>
      </c>
      <c r="E283" s="64">
        <v>27</v>
      </c>
      <c r="F283" s="64">
        <v>293.6</v>
      </c>
      <c r="G283" s="65">
        <v>8120.59</v>
      </c>
      <c r="H283" s="65">
        <v>812.06</v>
      </c>
      <c r="I283" s="66">
        <v>37840</v>
      </c>
      <c r="J283" s="66">
        <v>38625</v>
      </c>
      <c r="K283" s="66">
        <v>38625</v>
      </c>
      <c r="L283" s="67">
        <v>322</v>
      </c>
      <c r="M283" s="67" t="s">
        <v>675</v>
      </c>
      <c r="N283" s="28">
        <v>785</v>
      </c>
      <c r="O283" s="46"/>
      <c r="P283" s="46"/>
      <c r="Q283" s="46"/>
      <c r="R283" s="46"/>
    </row>
    <row r="284" spans="2:18" s="2" customFormat="1" ht="12.75">
      <c r="B284" s="68" t="s">
        <v>843</v>
      </c>
      <c r="C284" s="69" t="s">
        <v>263</v>
      </c>
      <c r="D284" t="s">
        <v>844</v>
      </c>
      <c r="E284" s="64">
        <v>74</v>
      </c>
      <c r="F284" s="64">
        <v>810.3</v>
      </c>
      <c r="G284" s="65">
        <v>43933.77</v>
      </c>
      <c r="H284" s="65">
        <v>4393.38</v>
      </c>
      <c r="I284" s="66">
        <v>37858</v>
      </c>
      <c r="J284" s="66">
        <v>38625</v>
      </c>
      <c r="K284" s="66">
        <v>38625</v>
      </c>
      <c r="L284" s="67">
        <v>322</v>
      </c>
      <c r="M284" s="67" t="s">
        <v>474</v>
      </c>
      <c r="N284" s="28">
        <v>767</v>
      </c>
      <c r="O284" s="46"/>
      <c r="P284" s="46"/>
      <c r="Q284" s="46"/>
      <c r="R284" s="46"/>
    </row>
    <row r="285" spans="2:18" s="2" customFormat="1" ht="12.75">
      <c r="B285" s="68" t="s">
        <v>845</v>
      </c>
      <c r="C285" s="69" t="s">
        <v>263</v>
      </c>
      <c r="D285" t="s">
        <v>846</v>
      </c>
      <c r="E285" s="64">
        <v>61</v>
      </c>
      <c r="F285" s="64">
        <v>1067</v>
      </c>
      <c r="G285" s="65">
        <v>35929.2</v>
      </c>
      <c r="H285" s="65">
        <v>3592.92</v>
      </c>
      <c r="I285" s="66">
        <v>38117</v>
      </c>
      <c r="J285" s="66">
        <v>38625</v>
      </c>
      <c r="K285" s="66">
        <v>38625</v>
      </c>
      <c r="L285" s="67">
        <v>322</v>
      </c>
      <c r="M285" s="67" t="s">
        <v>415</v>
      </c>
      <c r="N285" s="28">
        <v>508</v>
      </c>
      <c r="O285" s="46"/>
      <c r="P285" s="46"/>
      <c r="Q285" s="46"/>
      <c r="R285" s="46"/>
    </row>
    <row r="286" spans="2:18" s="2" customFormat="1" ht="12.75">
      <c r="B286" s="68" t="s">
        <v>847</v>
      </c>
      <c r="C286" s="69" t="s">
        <v>263</v>
      </c>
      <c r="D286" t="s">
        <v>848</v>
      </c>
      <c r="E286" s="64">
        <v>24</v>
      </c>
      <c r="F286" s="64">
        <v>569</v>
      </c>
      <c r="G286" s="65">
        <v>16423.13</v>
      </c>
      <c r="H286" s="65">
        <v>1642.31</v>
      </c>
      <c r="I286" s="66">
        <v>37925</v>
      </c>
      <c r="J286" s="66">
        <v>38625</v>
      </c>
      <c r="K286" s="66">
        <v>38625</v>
      </c>
      <c r="L286" s="67">
        <v>322</v>
      </c>
      <c r="M286" s="67" t="s">
        <v>542</v>
      </c>
      <c r="N286" s="28">
        <v>700</v>
      </c>
      <c r="O286" s="46"/>
      <c r="P286" s="46"/>
      <c r="Q286" s="46"/>
      <c r="R286" s="46"/>
    </row>
    <row r="287" spans="2:18" s="2" customFormat="1" ht="12.75">
      <c r="B287" s="68" t="s">
        <v>849</v>
      </c>
      <c r="C287" s="69" t="s">
        <v>263</v>
      </c>
      <c r="D287" t="s">
        <v>850</v>
      </c>
      <c r="E287" s="64">
        <v>48</v>
      </c>
      <c r="F287" s="64">
        <v>843.6</v>
      </c>
      <c r="G287" s="65">
        <v>38312.68</v>
      </c>
      <c r="H287" s="65">
        <v>3831.27</v>
      </c>
      <c r="I287" s="66">
        <v>37875</v>
      </c>
      <c r="J287" s="66">
        <v>38625</v>
      </c>
      <c r="K287" s="66">
        <v>38625</v>
      </c>
      <c r="L287" s="67">
        <v>322</v>
      </c>
      <c r="M287" s="67" t="s">
        <v>652</v>
      </c>
      <c r="N287" s="28">
        <v>750</v>
      </c>
      <c r="O287" s="46"/>
      <c r="P287" s="46"/>
      <c r="Q287" s="46"/>
      <c r="R287" s="46"/>
    </row>
    <row r="288" spans="2:18" s="2" customFormat="1" ht="12.75">
      <c r="B288" s="68" t="s">
        <v>851</v>
      </c>
      <c r="C288" s="69" t="s">
        <v>263</v>
      </c>
      <c r="D288" t="s">
        <v>852</v>
      </c>
      <c r="E288" s="64">
        <v>25</v>
      </c>
      <c r="F288" s="64">
        <v>229</v>
      </c>
      <c r="G288" s="65">
        <v>8579.11</v>
      </c>
      <c r="H288" s="65">
        <v>1865.03</v>
      </c>
      <c r="I288" s="66">
        <v>37153</v>
      </c>
      <c r="J288" s="66">
        <v>37894</v>
      </c>
      <c r="K288" s="66">
        <v>38625</v>
      </c>
      <c r="L288" s="67">
        <v>322</v>
      </c>
      <c r="M288" s="67" t="s">
        <v>345</v>
      </c>
      <c r="N288" s="28">
        <v>1472</v>
      </c>
      <c r="O288" s="46"/>
      <c r="P288" s="46"/>
      <c r="Q288" s="46"/>
      <c r="R288" s="46"/>
    </row>
    <row r="289" spans="2:18" s="2" customFormat="1" ht="12.75">
      <c r="B289" s="68" t="s">
        <v>853</v>
      </c>
      <c r="C289" s="69" t="s">
        <v>263</v>
      </c>
      <c r="D289" t="s">
        <v>854</v>
      </c>
      <c r="E289" s="64">
        <v>58</v>
      </c>
      <c r="F289" s="64">
        <v>456.8</v>
      </c>
      <c r="G289" s="65">
        <v>16003.85</v>
      </c>
      <c r="H289" s="65">
        <v>8560.2</v>
      </c>
      <c r="I289" s="66">
        <v>37153</v>
      </c>
      <c r="J289" s="66">
        <v>37894</v>
      </c>
      <c r="K289" s="66">
        <v>38625</v>
      </c>
      <c r="L289" s="67">
        <v>322</v>
      </c>
      <c r="M289" s="67" t="s">
        <v>345</v>
      </c>
      <c r="N289" s="28">
        <v>1472</v>
      </c>
      <c r="O289" s="46"/>
      <c r="P289" s="46"/>
      <c r="Q289" s="46"/>
      <c r="R289" s="46"/>
    </row>
    <row r="290" spans="2:18" s="2" customFormat="1" ht="12.75">
      <c r="B290" s="68" t="s">
        <v>855</v>
      </c>
      <c r="C290" s="69" t="s">
        <v>263</v>
      </c>
      <c r="D290" t="s">
        <v>856</v>
      </c>
      <c r="E290" s="64">
        <v>64</v>
      </c>
      <c r="F290" s="64">
        <v>1780.6</v>
      </c>
      <c r="G290" s="65">
        <v>68773.8</v>
      </c>
      <c r="H290" s="65">
        <v>6877.38</v>
      </c>
      <c r="I290" s="66">
        <v>37908</v>
      </c>
      <c r="J290" s="66">
        <v>38625</v>
      </c>
      <c r="K290" s="66">
        <v>38625</v>
      </c>
      <c r="L290" s="67">
        <v>322</v>
      </c>
      <c r="M290" s="67" t="s">
        <v>304</v>
      </c>
      <c r="N290" s="28">
        <v>717</v>
      </c>
      <c r="O290" s="46"/>
      <c r="P290" s="46"/>
      <c r="Q290" s="46"/>
      <c r="R290" s="46"/>
    </row>
    <row r="291" spans="2:18" s="2" customFormat="1" ht="12.75">
      <c r="B291" s="68" t="s">
        <v>857</v>
      </c>
      <c r="C291" s="69" t="s">
        <v>263</v>
      </c>
      <c r="D291" t="s">
        <v>858</v>
      </c>
      <c r="E291" s="64">
        <v>151</v>
      </c>
      <c r="F291" s="64">
        <v>2896</v>
      </c>
      <c r="G291" s="65">
        <v>115996.68</v>
      </c>
      <c r="H291" s="65">
        <v>11599.67</v>
      </c>
      <c r="I291" s="66">
        <v>37928</v>
      </c>
      <c r="J291" s="66">
        <v>38625</v>
      </c>
      <c r="K291" s="66">
        <v>38625</v>
      </c>
      <c r="L291" s="67">
        <v>322</v>
      </c>
      <c r="M291" s="67" t="s">
        <v>319</v>
      </c>
      <c r="N291" s="28">
        <v>697</v>
      </c>
      <c r="O291" s="46"/>
      <c r="P291" s="46"/>
      <c r="Q291" s="46"/>
      <c r="R291" s="46"/>
    </row>
    <row r="292" spans="2:18" s="2" customFormat="1" ht="12.75">
      <c r="B292" s="68" t="s">
        <v>859</v>
      </c>
      <c r="C292" s="69" t="s">
        <v>263</v>
      </c>
      <c r="D292" t="s">
        <v>860</v>
      </c>
      <c r="E292" s="64">
        <v>119</v>
      </c>
      <c r="F292" s="64">
        <v>3087.4</v>
      </c>
      <c r="G292" s="65">
        <v>135504.4</v>
      </c>
      <c r="H292" s="65">
        <v>135504.4</v>
      </c>
      <c r="I292" s="66">
        <v>37879</v>
      </c>
      <c r="J292" s="66">
        <v>38625</v>
      </c>
      <c r="K292" s="66">
        <v>38625</v>
      </c>
      <c r="L292" s="67">
        <v>322</v>
      </c>
      <c r="M292" s="67" t="s">
        <v>425</v>
      </c>
      <c r="N292" s="28">
        <v>746</v>
      </c>
      <c r="O292" s="46"/>
      <c r="P292" s="46"/>
      <c r="Q292" s="46"/>
      <c r="R292" s="46"/>
    </row>
    <row r="293" spans="2:18" s="2" customFormat="1" ht="12.75">
      <c r="B293" s="68" t="s">
        <v>861</v>
      </c>
      <c r="C293" s="69" t="s">
        <v>263</v>
      </c>
      <c r="D293" t="s">
        <v>862</v>
      </c>
      <c r="E293" s="64">
        <v>153</v>
      </c>
      <c r="F293" s="64">
        <v>3726.4</v>
      </c>
      <c r="G293" s="65">
        <v>130519.55</v>
      </c>
      <c r="H293" s="65">
        <v>119177.15</v>
      </c>
      <c r="I293" s="66">
        <v>37900</v>
      </c>
      <c r="J293" s="66">
        <v>38625</v>
      </c>
      <c r="K293" s="66">
        <v>38625</v>
      </c>
      <c r="L293" s="67">
        <v>322</v>
      </c>
      <c r="M293" s="67" t="s">
        <v>364</v>
      </c>
      <c r="N293" s="28">
        <v>725</v>
      </c>
      <c r="O293" s="46"/>
      <c r="P293" s="46"/>
      <c r="Q293" s="46"/>
      <c r="R293" s="46"/>
    </row>
    <row r="294" spans="2:18" s="2" customFormat="1" ht="12.75">
      <c r="B294" s="68" t="s">
        <v>863</v>
      </c>
      <c r="C294" s="69" t="s">
        <v>263</v>
      </c>
      <c r="D294" t="s">
        <v>864</v>
      </c>
      <c r="E294" s="64">
        <v>140</v>
      </c>
      <c r="F294" s="64">
        <v>3565</v>
      </c>
      <c r="G294" s="65">
        <v>111394.2</v>
      </c>
      <c r="H294" s="65">
        <v>40101.9</v>
      </c>
      <c r="I294" s="66">
        <v>37900</v>
      </c>
      <c r="J294" s="66">
        <v>38625</v>
      </c>
      <c r="K294" s="66">
        <v>38625</v>
      </c>
      <c r="L294" s="67">
        <v>322</v>
      </c>
      <c r="M294" s="67" t="s">
        <v>364</v>
      </c>
      <c r="N294" s="28">
        <v>725</v>
      </c>
      <c r="O294" s="46"/>
      <c r="P294" s="46"/>
      <c r="Q294" s="46"/>
      <c r="R294" s="46"/>
    </row>
    <row r="295" spans="2:18" s="2" customFormat="1" ht="12.75">
      <c r="B295" s="68" t="s">
        <v>865</v>
      </c>
      <c r="C295" s="69" t="s">
        <v>263</v>
      </c>
      <c r="D295" t="s">
        <v>866</v>
      </c>
      <c r="E295" s="64">
        <v>72</v>
      </c>
      <c r="F295" s="64">
        <v>1930.6</v>
      </c>
      <c r="G295" s="65">
        <v>114305.61</v>
      </c>
      <c r="H295" s="65">
        <v>42293.07</v>
      </c>
      <c r="I295" s="66">
        <v>37853</v>
      </c>
      <c r="J295" s="66">
        <v>38584</v>
      </c>
      <c r="K295" s="66">
        <v>38625</v>
      </c>
      <c r="L295" s="67">
        <v>322</v>
      </c>
      <c r="M295" s="67" t="s">
        <v>319</v>
      </c>
      <c r="N295" s="28">
        <v>772</v>
      </c>
      <c r="O295" s="46"/>
      <c r="P295" s="46"/>
      <c r="Q295" s="46"/>
      <c r="R295" s="46"/>
    </row>
    <row r="296" spans="2:18" s="2" customFormat="1" ht="12.75">
      <c r="B296" s="68" t="s">
        <v>867</v>
      </c>
      <c r="C296" s="69" t="s">
        <v>263</v>
      </c>
      <c r="D296" t="s">
        <v>868</v>
      </c>
      <c r="E296" s="64">
        <v>142</v>
      </c>
      <c r="F296" s="64">
        <v>1930.8</v>
      </c>
      <c r="G296" s="65">
        <v>63404.13</v>
      </c>
      <c r="H296" s="65">
        <v>63404.13</v>
      </c>
      <c r="I296" s="66">
        <v>37916</v>
      </c>
      <c r="J296" s="66">
        <v>38625</v>
      </c>
      <c r="K296" s="66">
        <v>38625</v>
      </c>
      <c r="L296" s="67">
        <v>322</v>
      </c>
      <c r="M296" s="67" t="s">
        <v>345</v>
      </c>
      <c r="N296" s="28">
        <v>709</v>
      </c>
      <c r="O296" s="46"/>
      <c r="P296" s="46"/>
      <c r="Q296" s="46"/>
      <c r="R296" s="46"/>
    </row>
    <row r="297" spans="2:18" s="2" customFormat="1" ht="12.75">
      <c r="B297" s="68" t="s">
        <v>869</v>
      </c>
      <c r="C297" s="69" t="s">
        <v>263</v>
      </c>
      <c r="D297" t="s">
        <v>870</v>
      </c>
      <c r="E297" s="64">
        <v>102</v>
      </c>
      <c r="F297" s="64">
        <v>2574.9</v>
      </c>
      <c r="G297" s="65">
        <v>130103.25</v>
      </c>
      <c r="H297" s="65">
        <v>130103.25</v>
      </c>
      <c r="I297" s="66">
        <v>37873</v>
      </c>
      <c r="J297" s="66">
        <v>38625</v>
      </c>
      <c r="K297" s="66">
        <v>38625</v>
      </c>
      <c r="L297" s="67">
        <v>322</v>
      </c>
      <c r="M297" s="67" t="s">
        <v>268</v>
      </c>
      <c r="N297" s="28">
        <v>752</v>
      </c>
      <c r="O297" s="46"/>
      <c r="P297" s="46"/>
      <c r="Q297" s="46"/>
      <c r="R297" s="46"/>
    </row>
    <row r="298" spans="2:18" s="2" customFormat="1" ht="12.75">
      <c r="B298" s="68" t="s">
        <v>871</v>
      </c>
      <c r="C298" s="69" t="s">
        <v>263</v>
      </c>
      <c r="D298" t="s">
        <v>872</v>
      </c>
      <c r="E298" s="64">
        <v>29</v>
      </c>
      <c r="F298" s="64">
        <v>706.8</v>
      </c>
      <c r="G298" s="65">
        <v>37606</v>
      </c>
      <c r="H298" s="65">
        <v>37606</v>
      </c>
      <c r="I298" s="66">
        <v>37844</v>
      </c>
      <c r="J298" s="66">
        <v>38575</v>
      </c>
      <c r="K298" s="66">
        <v>38625</v>
      </c>
      <c r="L298" s="67">
        <v>322</v>
      </c>
      <c r="M298" s="67" t="s">
        <v>873</v>
      </c>
      <c r="N298" s="28">
        <v>781</v>
      </c>
      <c r="O298" s="46"/>
      <c r="P298" s="46"/>
      <c r="Q298" s="46"/>
      <c r="R298" s="46"/>
    </row>
    <row r="299" spans="2:18" s="2" customFormat="1" ht="12.75">
      <c r="B299" s="68" t="s">
        <v>874</v>
      </c>
      <c r="C299" s="69" t="s">
        <v>263</v>
      </c>
      <c r="D299" t="s">
        <v>875</v>
      </c>
      <c r="E299" s="64">
        <v>50</v>
      </c>
      <c r="F299" s="64">
        <v>498.4</v>
      </c>
      <c r="G299" s="65">
        <v>17502.6</v>
      </c>
      <c r="H299" s="65">
        <v>1750.26</v>
      </c>
      <c r="I299" s="66">
        <v>37879</v>
      </c>
      <c r="J299" s="66">
        <v>38625</v>
      </c>
      <c r="K299" s="66">
        <v>38625</v>
      </c>
      <c r="L299" s="67">
        <v>322</v>
      </c>
      <c r="M299" s="67" t="s">
        <v>348</v>
      </c>
      <c r="N299" s="28">
        <v>746</v>
      </c>
      <c r="O299" s="46"/>
      <c r="P299" s="46"/>
      <c r="Q299" s="46"/>
      <c r="R299" s="46"/>
    </row>
    <row r="300" spans="2:18" s="2" customFormat="1" ht="12.75">
      <c r="B300" s="68" t="s">
        <v>876</v>
      </c>
      <c r="C300" s="69" t="s">
        <v>263</v>
      </c>
      <c r="D300" t="s">
        <v>877</v>
      </c>
      <c r="E300" s="64">
        <v>91</v>
      </c>
      <c r="F300" s="64">
        <v>1687.6</v>
      </c>
      <c r="G300" s="65">
        <v>71446.78</v>
      </c>
      <c r="H300" s="65">
        <v>7144.68</v>
      </c>
      <c r="I300" s="66">
        <v>37853</v>
      </c>
      <c r="J300" s="66">
        <v>38584</v>
      </c>
      <c r="K300" s="66">
        <v>38625</v>
      </c>
      <c r="L300" s="67">
        <v>322</v>
      </c>
      <c r="M300" s="67" t="s">
        <v>319</v>
      </c>
      <c r="N300" s="28">
        <v>772</v>
      </c>
      <c r="O300" s="46"/>
      <c r="P300" s="46"/>
      <c r="Q300" s="46"/>
      <c r="R300" s="46"/>
    </row>
    <row r="301" spans="2:18" s="2" customFormat="1" ht="12.75">
      <c r="B301" s="68" t="s">
        <v>878</v>
      </c>
      <c r="C301" s="69" t="s">
        <v>263</v>
      </c>
      <c r="D301" t="s">
        <v>879</v>
      </c>
      <c r="E301" s="64">
        <v>86</v>
      </c>
      <c r="F301" s="64">
        <v>1130.4</v>
      </c>
      <c r="G301" s="65">
        <v>40436.44</v>
      </c>
      <c r="H301" s="65">
        <v>4043.64</v>
      </c>
      <c r="I301" s="66">
        <v>37879</v>
      </c>
      <c r="J301" s="66">
        <v>38625</v>
      </c>
      <c r="K301" s="66">
        <v>38625</v>
      </c>
      <c r="L301" s="67">
        <v>322</v>
      </c>
      <c r="M301" s="67" t="s">
        <v>319</v>
      </c>
      <c r="N301" s="28">
        <v>746</v>
      </c>
      <c r="O301" s="46"/>
      <c r="P301" s="46"/>
      <c r="Q301" s="46"/>
      <c r="R301" s="46"/>
    </row>
    <row r="302" spans="2:18" s="2" customFormat="1" ht="12.75">
      <c r="B302" s="68" t="s">
        <v>880</v>
      </c>
      <c r="C302" s="69" t="s">
        <v>263</v>
      </c>
      <c r="D302" t="s">
        <v>881</v>
      </c>
      <c r="E302" s="64">
        <v>87</v>
      </c>
      <c r="F302" s="64">
        <v>1555.2</v>
      </c>
      <c r="G302" s="65">
        <v>60743.01</v>
      </c>
      <c r="H302" s="65">
        <v>39482.95</v>
      </c>
      <c r="I302" s="66">
        <v>37896</v>
      </c>
      <c r="J302" s="66">
        <v>38625</v>
      </c>
      <c r="K302" s="66">
        <v>38625</v>
      </c>
      <c r="L302" s="67">
        <v>322</v>
      </c>
      <c r="M302" s="67" t="s">
        <v>319</v>
      </c>
      <c r="N302" s="28">
        <v>729</v>
      </c>
      <c r="O302" s="46"/>
      <c r="P302" s="46"/>
      <c r="Q302" s="46"/>
      <c r="R302" s="46"/>
    </row>
    <row r="303" spans="2:18" s="2" customFormat="1" ht="12.75">
      <c r="B303" s="68" t="s">
        <v>882</v>
      </c>
      <c r="C303" s="69" t="s">
        <v>263</v>
      </c>
      <c r="D303" t="s">
        <v>883</v>
      </c>
      <c r="E303" s="64">
        <v>91</v>
      </c>
      <c r="F303" s="64">
        <v>4292.4</v>
      </c>
      <c r="G303" s="65">
        <v>288932.17</v>
      </c>
      <c r="H303" s="65">
        <v>28893.22</v>
      </c>
      <c r="I303" s="66">
        <v>37916</v>
      </c>
      <c r="J303" s="66">
        <v>38625</v>
      </c>
      <c r="K303" s="66">
        <v>38625</v>
      </c>
      <c r="L303" s="67">
        <v>322</v>
      </c>
      <c r="M303" s="67" t="s">
        <v>291</v>
      </c>
      <c r="N303" s="28">
        <v>709</v>
      </c>
      <c r="O303" s="46"/>
      <c r="P303" s="46"/>
      <c r="Q303" s="46"/>
      <c r="R303" s="46"/>
    </row>
    <row r="304" spans="2:18" s="2" customFormat="1" ht="12.75">
      <c r="B304" s="68" t="s">
        <v>884</v>
      </c>
      <c r="C304" s="69" t="s">
        <v>260</v>
      </c>
      <c r="D304" t="s">
        <v>885</v>
      </c>
      <c r="E304" s="64">
        <v>101</v>
      </c>
      <c r="F304" s="64">
        <v>2865.1</v>
      </c>
      <c r="G304" s="65">
        <v>90229.49</v>
      </c>
      <c r="H304" s="65">
        <v>9022.95</v>
      </c>
      <c r="I304" s="66">
        <v>37909</v>
      </c>
      <c r="J304" s="66">
        <v>38625</v>
      </c>
      <c r="K304" s="66">
        <v>38625</v>
      </c>
      <c r="L304" s="67">
        <v>322</v>
      </c>
      <c r="M304" s="67" t="s">
        <v>277</v>
      </c>
      <c r="N304" s="28">
        <v>716</v>
      </c>
      <c r="O304" s="46"/>
      <c r="P304" s="46"/>
      <c r="Q304" s="46"/>
      <c r="R304" s="46"/>
    </row>
    <row r="305" spans="2:18" s="2" customFormat="1" ht="12.75">
      <c r="B305" s="68" t="s">
        <v>886</v>
      </c>
      <c r="C305" s="69" t="s">
        <v>263</v>
      </c>
      <c r="D305" t="s">
        <v>887</v>
      </c>
      <c r="E305" s="64">
        <v>45</v>
      </c>
      <c r="F305" s="64">
        <v>750</v>
      </c>
      <c r="G305" s="65">
        <v>77851.5</v>
      </c>
      <c r="H305" s="65">
        <v>7785.15</v>
      </c>
      <c r="I305" s="66">
        <v>37893</v>
      </c>
      <c r="J305" s="66">
        <v>38625</v>
      </c>
      <c r="K305" s="66">
        <v>38625</v>
      </c>
      <c r="L305" s="67">
        <v>322</v>
      </c>
      <c r="M305" s="67" t="s">
        <v>422</v>
      </c>
      <c r="N305" s="28">
        <v>732</v>
      </c>
      <c r="O305" s="46"/>
      <c r="P305" s="46"/>
      <c r="Q305" s="46"/>
      <c r="R305" s="46"/>
    </row>
    <row r="306" spans="2:18" s="2" customFormat="1" ht="12.75">
      <c r="B306" s="68" t="s">
        <v>888</v>
      </c>
      <c r="C306" s="69" t="s">
        <v>263</v>
      </c>
      <c r="D306" t="s">
        <v>889</v>
      </c>
      <c r="E306" s="64">
        <v>26</v>
      </c>
      <c r="F306" s="64">
        <v>206</v>
      </c>
      <c r="G306" s="65">
        <v>8324.46</v>
      </c>
      <c r="H306" s="65">
        <v>832.45</v>
      </c>
      <c r="I306" s="66">
        <v>38132</v>
      </c>
      <c r="J306" s="66">
        <v>38625</v>
      </c>
      <c r="K306" s="66">
        <v>38625</v>
      </c>
      <c r="L306" s="67">
        <v>322</v>
      </c>
      <c r="M306" s="67" t="s">
        <v>459</v>
      </c>
      <c r="N306" s="28">
        <v>493</v>
      </c>
      <c r="O306" s="46"/>
      <c r="P306" s="46"/>
      <c r="Q306" s="46"/>
      <c r="R306" s="46"/>
    </row>
    <row r="307" spans="2:18" s="2" customFormat="1" ht="12.75">
      <c r="B307" s="68" t="s">
        <v>890</v>
      </c>
      <c r="C307" s="69" t="s">
        <v>263</v>
      </c>
      <c r="D307" t="s">
        <v>891</v>
      </c>
      <c r="E307" s="64">
        <v>49</v>
      </c>
      <c r="F307" s="64">
        <v>541</v>
      </c>
      <c r="G307" s="65">
        <v>10346.68</v>
      </c>
      <c r="H307" s="65">
        <v>1034.67</v>
      </c>
      <c r="I307" s="66">
        <v>37518</v>
      </c>
      <c r="J307" s="66">
        <v>38625</v>
      </c>
      <c r="K307" s="66">
        <v>38625</v>
      </c>
      <c r="L307" s="67">
        <v>322</v>
      </c>
      <c r="M307" s="67" t="s">
        <v>319</v>
      </c>
      <c r="N307" s="28">
        <v>1107</v>
      </c>
      <c r="O307" s="46"/>
      <c r="P307" s="46"/>
      <c r="Q307" s="46"/>
      <c r="R307" s="46"/>
    </row>
    <row r="308" spans="2:18" s="2" customFormat="1" ht="12.75">
      <c r="B308" s="68" t="s">
        <v>892</v>
      </c>
      <c r="C308" s="69" t="s">
        <v>263</v>
      </c>
      <c r="D308" t="s">
        <v>893</v>
      </c>
      <c r="E308" s="64">
        <v>8</v>
      </c>
      <c r="F308" s="64">
        <v>145.3</v>
      </c>
      <c r="G308" s="65">
        <v>6538.5</v>
      </c>
      <c r="H308" s="65">
        <v>6538.5</v>
      </c>
      <c r="I308" s="66">
        <v>37881</v>
      </c>
      <c r="J308" s="66">
        <v>38625</v>
      </c>
      <c r="K308" s="66">
        <v>38625</v>
      </c>
      <c r="L308" s="67">
        <v>322</v>
      </c>
      <c r="M308" s="67" t="s">
        <v>286</v>
      </c>
      <c r="N308" s="28">
        <v>744</v>
      </c>
      <c r="O308" s="46"/>
      <c r="P308" s="46"/>
      <c r="Q308" s="46"/>
      <c r="R308" s="46"/>
    </row>
    <row r="309" spans="2:18" s="2" customFormat="1" ht="12.75">
      <c r="B309" s="68" t="s">
        <v>894</v>
      </c>
      <c r="C309" s="69" t="s">
        <v>263</v>
      </c>
      <c r="D309" t="s">
        <v>895</v>
      </c>
      <c r="E309" s="64">
        <v>65</v>
      </c>
      <c r="F309" s="64">
        <v>1205</v>
      </c>
      <c r="G309" s="65">
        <v>55578.33</v>
      </c>
      <c r="H309" s="65">
        <v>55578.31</v>
      </c>
      <c r="I309" s="66">
        <v>37859</v>
      </c>
      <c r="J309" s="66">
        <v>38625</v>
      </c>
      <c r="K309" s="66">
        <v>38625</v>
      </c>
      <c r="L309" s="67">
        <v>322</v>
      </c>
      <c r="M309" s="67" t="s">
        <v>277</v>
      </c>
      <c r="N309" s="28">
        <v>766</v>
      </c>
      <c r="O309" s="46"/>
      <c r="P309" s="46"/>
      <c r="Q309" s="46"/>
      <c r="R309" s="46"/>
    </row>
    <row r="310" spans="2:18" s="2" customFormat="1" ht="12.75">
      <c r="B310" s="68" t="s">
        <v>896</v>
      </c>
      <c r="C310" s="69" t="s">
        <v>263</v>
      </c>
      <c r="D310" t="s">
        <v>897</v>
      </c>
      <c r="E310" s="64">
        <v>57</v>
      </c>
      <c r="F310" s="64">
        <v>1547</v>
      </c>
      <c r="G310" s="65">
        <v>61402.4</v>
      </c>
      <c r="H310" s="65">
        <v>6140.24</v>
      </c>
      <c r="I310" s="66">
        <v>37777</v>
      </c>
      <c r="J310" s="66">
        <v>38625</v>
      </c>
      <c r="K310" s="66">
        <v>38625</v>
      </c>
      <c r="L310" s="67">
        <v>322</v>
      </c>
      <c r="M310" s="67" t="s">
        <v>652</v>
      </c>
      <c r="N310" s="28">
        <v>848</v>
      </c>
      <c r="O310" s="46"/>
      <c r="P310" s="46"/>
      <c r="Q310" s="46"/>
      <c r="R310" s="46"/>
    </row>
    <row r="311" spans="2:18" s="2" customFormat="1" ht="12.75">
      <c r="B311" s="68" t="s">
        <v>898</v>
      </c>
      <c r="C311" s="69" t="s">
        <v>263</v>
      </c>
      <c r="D311" t="s">
        <v>899</v>
      </c>
      <c r="E311" s="64">
        <v>19.6</v>
      </c>
      <c r="F311" s="64">
        <v>133</v>
      </c>
      <c r="G311" s="65">
        <v>2394</v>
      </c>
      <c r="H311" s="65">
        <v>2394</v>
      </c>
      <c r="I311" s="66">
        <v>38254</v>
      </c>
      <c r="J311" s="66">
        <v>38625</v>
      </c>
      <c r="K311" s="66">
        <v>38625</v>
      </c>
      <c r="L311" s="67">
        <v>322</v>
      </c>
      <c r="M311" s="67" t="s">
        <v>652</v>
      </c>
      <c r="N311" s="28">
        <v>371</v>
      </c>
      <c r="O311" s="46"/>
      <c r="P311" s="46"/>
      <c r="Q311" s="46"/>
      <c r="R311" s="46"/>
    </row>
    <row r="312" spans="2:18" s="2" customFormat="1" ht="12.75">
      <c r="B312" s="68" t="s">
        <v>900</v>
      </c>
      <c r="C312" s="69" t="s">
        <v>263</v>
      </c>
      <c r="D312" t="s">
        <v>901</v>
      </c>
      <c r="E312" s="64">
        <v>29</v>
      </c>
      <c r="F312" s="64">
        <v>349.7</v>
      </c>
      <c r="G312" s="65">
        <v>10346.23</v>
      </c>
      <c r="H312" s="65">
        <v>1034.62</v>
      </c>
      <c r="I312" s="66">
        <v>37550</v>
      </c>
      <c r="J312" s="66">
        <v>38625</v>
      </c>
      <c r="K312" s="66">
        <v>38625</v>
      </c>
      <c r="L312" s="67">
        <v>322</v>
      </c>
      <c r="M312" s="67" t="s">
        <v>283</v>
      </c>
      <c r="N312" s="28">
        <v>1075</v>
      </c>
      <c r="O312" s="46"/>
      <c r="P312" s="46"/>
      <c r="Q312" s="46"/>
      <c r="R312" s="46"/>
    </row>
    <row r="313" spans="2:18" s="2" customFormat="1" ht="12.75">
      <c r="B313" s="68" t="s">
        <v>902</v>
      </c>
      <c r="C313" s="69" t="s">
        <v>263</v>
      </c>
      <c r="D313" t="s">
        <v>903</v>
      </c>
      <c r="E313" s="64">
        <v>20</v>
      </c>
      <c r="F313" s="64">
        <v>111.4</v>
      </c>
      <c r="G313" s="65">
        <v>1113.37</v>
      </c>
      <c r="H313" s="65">
        <v>1113.37</v>
      </c>
      <c r="I313" s="66">
        <v>37756</v>
      </c>
      <c r="J313" s="66">
        <v>38625</v>
      </c>
      <c r="K313" s="66">
        <v>38625</v>
      </c>
      <c r="L313" s="67">
        <v>322</v>
      </c>
      <c r="M313" s="67" t="s">
        <v>904</v>
      </c>
      <c r="N313" s="28">
        <v>869</v>
      </c>
      <c r="O313" s="46"/>
      <c r="P313" s="46"/>
      <c r="Q313" s="46"/>
      <c r="R313" s="46"/>
    </row>
    <row r="314" spans="2:18" s="2" customFormat="1" ht="12.75">
      <c r="B314" s="68" t="s">
        <v>905</v>
      </c>
      <c r="C314" s="69" t="s">
        <v>263</v>
      </c>
      <c r="D314" t="s">
        <v>906</v>
      </c>
      <c r="E314" s="64">
        <v>106</v>
      </c>
      <c r="F314" s="64">
        <v>2882</v>
      </c>
      <c r="G314" s="65">
        <v>60052.5</v>
      </c>
      <c r="H314" s="65">
        <v>29425.73</v>
      </c>
      <c r="I314" s="66">
        <v>37922</v>
      </c>
      <c r="J314" s="66">
        <v>38625</v>
      </c>
      <c r="K314" s="66">
        <v>38625</v>
      </c>
      <c r="L314" s="67">
        <v>322</v>
      </c>
      <c r="M314" s="67" t="s">
        <v>384</v>
      </c>
      <c r="N314" s="28">
        <v>703</v>
      </c>
      <c r="O314" s="46"/>
      <c r="P314" s="46"/>
      <c r="Q314" s="46"/>
      <c r="R314" s="46"/>
    </row>
    <row r="315" spans="2:18" s="2" customFormat="1" ht="12.75">
      <c r="B315" s="68" t="s">
        <v>907</v>
      </c>
      <c r="C315" s="69" t="s">
        <v>263</v>
      </c>
      <c r="D315" t="s">
        <v>908</v>
      </c>
      <c r="E315" s="64">
        <v>38</v>
      </c>
      <c r="F315" s="64">
        <v>485.3</v>
      </c>
      <c r="G315" s="65">
        <v>27016.65</v>
      </c>
      <c r="H315" s="65">
        <v>2701.67</v>
      </c>
      <c r="I315" s="66">
        <v>37837</v>
      </c>
      <c r="J315" s="66">
        <v>38625</v>
      </c>
      <c r="K315" s="66">
        <v>38625</v>
      </c>
      <c r="L315" s="67">
        <v>322</v>
      </c>
      <c r="M315" s="67" t="s">
        <v>474</v>
      </c>
      <c r="N315" s="28">
        <v>788</v>
      </c>
      <c r="O315" s="46"/>
      <c r="P315" s="46"/>
      <c r="Q315" s="46"/>
      <c r="R315" s="46"/>
    </row>
    <row r="316" spans="2:18" s="2" customFormat="1" ht="12.75">
      <c r="B316" s="68" t="s">
        <v>909</v>
      </c>
      <c r="C316" s="69" t="s">
        <v>263</v>
      </c>
      <c r="D316" t="s">
        <v>910</v>
      </c>
      <c r="E316" s="64">
        <v>102</v>
      </c>
      <c r="F316" s="64">
        <v>1512.2</v>
      </c>
      <c r="G316" s="65">
        <v>76087.61</v>
      </c>
      <c r="H316" s="65">
        <v>7608.76</v>
      </c>
      <c r="I316" s="66">
        <v>37777</v>
      </c>
      <c r="J316" s="66">
        <v>38625</v>
      </c>
      <c r="K316" s="66">
        <v>38625</v>
      </c>
      <c r="L316" s="67">
        <v>322</v>
      </c>
      <c r="M316" s="67" t="s">
        <v>286</v>
      </c>
      <c r="N316" s="28">
        <v>848</v>
      </c>
      <c r="O316" s="46"/>
      <c r="P316" s="46"/>
      <c r="Q316" s="46"/>
      <c r="R316" s="46"/>
    </row>
    <row r="317" spans="2:18" s="2" customFormat="1" ht="12.75">
      <c r="B317" s="68" t="s">
        <v>911</v>
      </c>
      <c r="C317" s="69" t="s">
        <v>263</v>
      </c>
      <c r="D317" t="s">
        <v>912</v>
      </c>
      <c r="E317" s="64">
        <v>132</v>
      </c>
      <c r="F317" s="64">
        <v>2271</v>
      </c>
      <c r="G317" s="65">
        <v>114065.05</v>
      </c>
      <c r="H317" s="65">
        <v>51329.63</v>
      </c>
      <c r="I317" s="66">
        <v>37760</v>
      </c>
      <c r="J317" s="66">
        <v>38625</v>
      </c>
      <c r="K317" s="66">
        <v>38625</v>
      </c>
      <c r="L317" s="67">
        <v>322</v>
      </c>
      <c r="M317" s="67" t="s">
        <v>345</v>
      </c>
      <c r="N317" s="28">
        <v>865</v>
      </c>
      <c r="O317" s="46"/>
      <c r="P317" s="46"/>
      <c r="Q317" s="46"/>
      <c r="R317" s="46"/>
    </row>
    <row r="318" spans="2:18" s="2" customFormat="1" ht="12.75">
      <c r="B318" s="68" t="s">
        <v>913</v>
      </c>
      <c r="C318" s="69" t="s">
        <v>263</v>
      </c>
      <c r="D318" t="s">
        <v>914</v>
      </c>
      <c r="E318" s="64">
        <v>88</v>
      </c>
      <c r="F318" s="64">
        <v>1906.8</v>
      </c>
      <c r="G318" s="65">
        <v>81481.4</v>
      </c>
      <c r="H318" s="65">
        <v>57036.95</v>
      </c>
      <c r="I318" s="66">
        <v>37860</v>
      </c>
      <c r="J318" s="66">
        <v>38625</v>
      </c>
      <c r="K318" s="66">
        <v>38625</v>
      </c>
      <c r="L318" s="67">
        <v>322</v>
      </c>
      <c r="M318" s="67" t="s">
        <v>569</v>
      </c>
      <c r="N318" s="28">
        <v>765</v>
      </c>
      <c r="O318" s="46"/>
      <c r="P318" s="46"/>
      <c r="Q318" s="46"/>
      <c r="R318" s="46"/>
    </row>
    <row r="319" spans="2:18" s="2" customFormat="1" ht="12.75">
      <c r="B319" s="68" t="s">
        <v>915</v>
      </c>
      <c r="C319" s="69" t="s">
        <v>263</v>
      </c>
      <c r="D319" t="s">
        <v>916</v>
      </c>
      <c r="E319" s="64">
        <v>40</v>
      </c>
      <c r="F319" s="64">
        <v>900.35</v>
      </c>
      <c r="G319" s="65">
        <v>33917.6</v>
      </c>
      <c r="H319" s="65">
        <v>3391.76</v>
      </c>
      <c r="I319" s="66">
        <v>37880</v>
      </c>
      <c r="J319" s="66">
        <v>38625</v>
      </c>
      <c r="K319" s="66">
        <v>38625</v>
      </c>
      <c r="L319" s="67">
        <v>322</v>
      </c>
      <c r="M319" s="67" t="s">
        <v>917</v>
      </c>
      <c r="N319" s="28">
        <v>745</v>
      </c>
      <c r="O319" s="46"/>
      <c r="P319" s="46"/>
      <c r="Q319" s="46"/>
      <c r="R319" s="46"/>
    </row>
    <row r="320" spans="2:18" s="2" customFormat="1" ht="12.75">
      <c r="B320" s="68" t="s">
        <v>918</v>
      </c>
      <c r="C320" s="69" t="s">
        <v>263</v>
      </c>
      <c r="D320" t="s">
        <v>919</v>
      </c>
      <c r="E320" s="64">
        <v>38</v>
      </c>
      <c r="F320" s="64">
        <v>302.68</v>
      </c>
      <c r="G320" s="65">
        <v>41763.48</v>
      </c>
      <c r="H320" s="65">
        <v>28135.84</v>
      </c>
      <c r="I320" s="66">
        <v>37490</v>
      </c>
      <c r="J320" s="66">
        <v>38260</v>
      </c>
      <c r="K320" s="66">
        <v>38625</v>
      </c>
      <c r="L320" s="67">
        <v>322</v>
      </c>
      <c r="M320" s="67" t="s">
        <v>329</v>
      </c>
      <c r="N320" s="28">
        <v>1135</v>
      </c>
      <c r="O320" s="46"/>
      <c r="P320" s="46"/>
      <c r="Q320" s="46"/>
      <c r="R320" s="46"/>
    </row>
    <row r="321" spans="2:18" s="2" customFormat="1" ht="12.75">
      <c r="B321" s="68" t="s">
        <v>920</v>
      </c>
      <c r="C321" s="69" t="s">
        <v>263</v>
      </c>
      <c r="D321" t="s">
        <v>921</v>
      </c>
      <c r="E321" s="64">
        <v>183</v>
      </c>
      <c r="F321" s="64">
        <v>4119</v>
      </c>
      <c r="G321" s="65">
        <v>101639.5</v>
      </c>
      <c r="H321" s="65">
        <v>10163.95</v>
      </c>
      <c r="I321" s="66">
        <v>37881</v>
      </c>
      <c r="J321" s="66">
        <v>38625</v>
      </c>
      <c r="K321" s="66">
        <v>38625</v>
      </c>
      <c r="L321" s="67">
        <v>322</v>
      </c>
      <c r="M321" s="67" t="s">
        <v>280</v>
      </c>
      <c r="N321" s="28">
        <v>744</v>
      </c>
      <c r="O321" s="46"/>
      <c r="P321" s="46"/>
      <c r="Q321" s="46"/>
      <c r="R321" s="46"/>
    </row>
    <row r="322" spans="2:18" s="2" customFormat="1" ht="12.75">
      <c r="B322" s="68" t="s">
        <v>922</v>
      </c>
      <c r="C322" s="69" t="s">
        <v>263</v>
      </c>
      <c r="D322" t="s">
        <v>923</v>
      </c>
      <c r="E322" s="64">
        <v>20</v>
      </c>
      <c r="F322" s="64">
        <v>379.4</v>
      </c>
      <c r="G322" s="65">
        <v>13341.85</v>
      </c>
      <c r="H322" s="65">
        <v>1334.19</v>
      </c>
      <c r="I322" s="66">
        <v>37992</v>
      </c>
      <c r="J322" s="66">
        <v>38625</v>
      </c>
      <c r="K322" s="66">
        <v>38625</v>
      </c>
      <c r="L322" s="67">
        <v>322</v>
      </c>
      <c r="M322" s="67" t="s">
        <v>274</v>
      </c>
      <c r="N322" s="28">
        <v>633</v>
      </c>
      <c r="O322" s="46"/>
      <c r="P322" s="46"/>
      <c r="Q322" s="46"/>
      <c r="R322" s="46"/>
    </row>
    <row r="323" spans="2:18" s="2" customFormat="1" ht="12.75">
      <c r="B323" s="68" t="s">
        <v>924</v>
      </c>
      <c r="C323" s="69" t="s">
        <v>263</v>
      </c>
      <c r="D323" t="s">
        <v>925</v>
      </c>
      <c r="E323" s="64">
        <v>35</v>
      </c>
      <c r="F323" s="64">
        <v>214</v>
      </c>
      <c r="G323" s="65">
        <v>6610.46</v>
      </c>
      <c r="H323" s="65">
        <v>661.05</v>
      </c>
      <c r="I323" s="66">
        <v>38027</v>
      </c>
      <c r="J323" s="66">
        <v>38625</v>
      </c>
      <c r="K323" s="66">
        <v>38625</v>
      </c>
      <c r="L323" s="67">
        <v>322</v>
      </c>
      <c r="M323" s="67" t="s">
        <v>283</v>
      </c>
      <c r="N323" s="28">
        <v>598</v>
      </c>
      <c r="O323" s="46"/>
      <c r="P323" s="46"/>
      <c r="Q323" s="46"/>
      <c r="R323" s="46"/>
    </row>
    <row r="324" spans="2:18" s="2" customFormat="1" ht="12.75">
      <c r="B324" s="68" t="s">
        <v>926</v>
      </c>
      <c r="C324" s="69" t="s">
        <v>263</v>
      </c>
      <c r="D324" t="s">
        <v>927</v>
      </c>
      <c r="E324" s="64">
        <v>132.8</v>
      </c>
      <c r="F324" s="64">
        <v>1063.2</v>
      </c>
      <c r="G324" s="65">
        <v>44593.38</v>
      </c>
      <c r="H324" s="65">
        <v>17837.35</v>
      </c>
      <c r="I324" s="66">
        <v>38076</v>
      </c>
      <c r="J324" s="66">
        <v>38625</v>
      </c>
      <c r="K324" s="66">
        <v>38625</v>
      </c>
      <c r="L324" s="67">
        <v>322</v>
      </c>
      <c r="M324" s="67" t="s">
        <v>283</v>
      </c>
      <c r="N324" s="28">
        <v>549</v>
      </c>
      <c r="O324" s="46"/>
      <c r="P324" s="46"/>
      <c r="Q324" s="46"/>
      <c r="R324" s="46"/>
    </row>
    <row r="325" spans="2:18" s="2" customFormat="1" ht="12.75">
      <c r="B325" s="68" t="s">
        <v>928</v>
      </c>
      <c r="C325" s="69" t="s">
        <v>263</v>
      </c>
      <c r="D325" t="s">
        <v>929</v>
      </c>
      <c r="E325" s="64">
        <v>52</v>
      </c>
      <c r="F325" s="64">
        <v>212.2</v>
      </c>
      <c r="G325" s="65">
        <v>13766.74</v>
      </c>
      <c r="H325" s="65">
        <v>13766.74</v>
      </c>
      <c r="I325" s="66">
        <v>37875</v>
      </c>
      <c r="J325" s="66">
        <v>38625</v>
      </c>
      <c r="K325" s="66">
        <v>38625</v>
      </c>
      <c r="L325" s="67">
        <v>322</v>
      </c>
      <c r="M325" s="67" t="s">
        <v>294</v>
      </c>
      <c r="N325" s="28">
        <v>750</v>
      </c>
      <c r="O325" s="46"/>
      <c r="P325" s="46"/>
      <c r="Q325" s="46"/>
      <c r="R325" s="46"/>
    </row>
    <row r="326" spans="2:18" s="2" customFormat="1" ht="12.75">
      <c r="B326" s="68" t="s">
        <v>930</v>
      </c>
      <c r="C326" s="69" t="s">
        <v>263</v>
      </c>
      <c r="D326" t="s">
        <v>931</v>
      </c>
      <c r="E326" s="64">
        <v>68</v>
      </c>
      <c r="F326" s="64">
        <v>929</v>
      </c>
      <c r="G326" s="65">
        <v>103302.9</v>
      </c>
      <c r="H326" s="65">
        <v>10330.29</v>
      </c>
      <c r="I326" s="66">
        <v>37893</v>
      </c>
      <c r="J326" s="66">
        <v>38625</v>
      </c>
      <c r="K326" s="66">
        <v>38625</v>
      </c>
      <c r="L326" s="67">
        <v>322</v>
      </c>
      <c r="M326" s="67" t="s">
        <v>422</v>
      </c>
      <c r="N326" s="28">
        <v>732</v>
      </c>
      <c r="O326" s="46"/>
      <c r="P326" s="46"/>
      <c r="Q326" s="46"/>
      <c r="R326" s="46"/>
    </row>
    <row r="327" spans="2:18" s="2" customFormat="1" ht="12.75">
      <c r="B327" s="68" t="s">
        <v>932</v>
      </c>
      <c r="C327" s="69" t="s">
        <v>263</v>
      </c>
      <c r="D327" t="s">
        <v>933</v>
      </c>
      <c r="E327" s="64">
        <v>79</v>
      </c>
      <c r="F327" s="64">
        <v>1533</v>
      </c>
      <c r="G327" s="65">
        <v>29891.13</v>
      </c>
      <c r="H327" s="65">
        <v>29891.13</v>
      </c>
      <c r="I327" s="66">
        <v>37909</v>
      </c>
      <c r="J327" s="66">
        <v>38625</v>
      </c>
      <c r="K327" s="66">
        <v>38625</v>
      </c>
      <c r="L327" s="67">
        <v>322</v>
      </c>
      <c r="M327" s="67" t="s">
        <v>415</v>
      </c>
      <c r="N327" s="28">
        <v>716</v>
      </c>
      <c r="O327" s="46"/>
      <c r="P327" s="46"/>
      <c r="Q327" s="46"/>
      <c r="R327" s="46"/>
    </row>
    <row r="328" spans="2:18" s="2" customFormat="1" ht="12.75">
      <c r="B328" s="68" t="s">
        <v>934</v>
      </c>
      <c r="C328" s="69" t="s">
        <v>263</v>
      </c>
      <c r="D328" t="s">
        <v>935</v>
      </c>
      <c r="E328" s="64">
        <v>32</v>
      </c>
      <c r="F328" s="64">
        <v>287</v>
      </c>
      <c r="G328" s="65">
        <v>16036.37</v>
      </c>
      <c r="H328" s="65">
        <v>1603.64</v>
      </c>
      <c r="I328" s="66">
        <v>37902</v>
      </c>
      <c r="J328" s="66">
        <v>38625</v>
      </c>
      <c r="K328" s="66">
        <v>38625</v>
      </c>
      <c r="L328" s="67">
        <v>322</v>
      </c>
      <c r="M328" s="67" t="s">
        <v>459</v>
      </c>
      <c r="N328" s="28">
        <v>723</v>
      </c>
      <c r="O328" s="46"/>
      <c r="P328" s="46"/>
      <c r="Q328" s="46"/>
      <c r="R328" s="46"/>
    </row>
    <row r="329" spans="2:18" s="2" customFormat="1" ht="12.75">
      <c r="B329" s="68" t="s">
        <v>936</v>
      </c>
      <c r="C329" s="69" t="s">
        <v>263</v>
      </c>
      <c r="D329" t="s">
        <v>937</v>
      </c>
      <c r="E329" s="64">
        <v>92</v>
      </c>
      <c r="F329" s="64">
        <v>2138.4</v>
      </c>
      <c r="G329" s="65">
        <v>48954.4</v>
      </c>
      <c r="H329" s="65">
        <v>4895.44</v>
      </c>
      <c r="I329" s="66">
        <v>37762</v>
      </c>
      <c r="J329" s="66">
        <v>38625</v>
      </c>
      <c r="K329" s="66">
        <v>38625</v>
      </c>
      <c r="L329" s="67">
        <v>322</v>
      </c>
      <c r="M329" s="67" t="s">
        <v>938</v>
      </c>
      <c r="N329" s="28">
        <v>863</v>
      </c>
      <c r="O329" s="46"/>
      <c r="P329" s="46"/>
      <c r="Q329" s="46"/>
      <c r="R329" s="46"/>
    </row>
    <row r="330" spans="2:18" s="2" customFormat="1" ht="12.75">
      <c r="B330" s="68" t="s">
        <v>939</v>
      </c>
      <c r="C330" s="69" t="s">
        <v>263</v>
      </c>
      <c r="D330" t="s">
        <v>940</v>
      </c>
      <c r="E330" s="64">
        <v>11</v>
      </c>
      <c r="F330" s="64">
        <v>94</v>
      </c>
      <c r="G330" s="65">
        <v>585.69</v>
      </c>
      <c r="H330" s="65">
        <v>55.78</v>
      </c>
      <c r="I330" s="66">
        <v>37736</v>
      </c>
      <c r="J330" s="66">
        <v>38260</v>
      </c>
      <c r="K330" s="66">
        <v>38625</v>
      </c>
      <c r="L330" s="67">
        <v>322</v>
      </c>
      <c r="M330" s="67" t="s">
        <v>941</v>
      </c>
      <c r="N330" s="28">
        <v>889</v>
      </c>
      <c r="O330" s="46"/>
      <c r="P330" s="46"/>
      <c r="Q330" s="46"/>
      <c r="R330" s="46"/>
    </row>
    <row r="331" spans="2:18" s="2" customFormat="1" ht="12.75">
      <c r="B331" s="68" t="s">
        <v>942</v>
      </c>
      <c r="C331" s="69" t="s">
        <v>263</v>
      </c>
      <c r="D331" t="s">
        <v>943</v>
      </c>
      <c r="E331" s="64">
        <v>59</v>
      </c>
      <c r="F331" s="64">
        <v>1225</v>
      </c>
      <c r="G331" s="65">
        <v>53121.68</v>
      </c>
      <c r="H331" s="65">
        <v>7588.81</v>
      </c>
      <c r="I331" s="66">
        <v>37475</v>
      </c>
      <c r="J331" s="66">
        <v>38260</v>
      </c>
      <c r="K331" s="66">
        <v>38625</v>
      </c>
      <c r="L331" s="67">
        <v>322</v>
      </c>
      <c r="M331" s="67" t="s">
        <v>425</v>
      </c>
      <c r="N331" s="28">
        <v>1150</v>
      </c>
      <c r="O331" s="46"/>
      <c r="P331" s="46"/>
      <c r="Q331" s="46"/>
      <c r="R331" s="46"/>
    </row>
    <row r="332" spans="2:18" s="2" customFormat="1" ht="12.75">
      <c r="B332" s="68" t="s">
        <v>944</v>
      </c>
      <c r="C332" s="69" t="s">
        <v>263</v>
      </c>
      <c r="D332" t="s">
        <v>945</v>
      </c>
      <c r="E332" s="64">
        <v>34</v>
      </c>
      <c r="F332" s="64">
        <v>379</v>
      </c>
      <c r="G332" s="65">
        <v>7771.8</v>
      </c>
      <c r="H332" s="65">
        <v>776.08</v>
      </c>
      <c r="I332" s="66">
        <v>37816</v>
      </c>
      <c r="J332" s="66">
        <v>38625</v>
      </c>
      <c r="K332" s="66">
        <v>38625</v>
      </c>
      <c r="L332" s="67">
        <v>322</v>
      </c>
      <c r="M332" s="67" t="s">
        <v>322</v>
      </c>
      <c r="N332" s="28">
        <v>809</v>
      </c>
      <c r="O332" s="46"/>
      <c r="P332" s="46"/>
      <c r="Q332" s="46"/>
      <c r="R332" s="46"/>
    </row>
    <row r="333" spans="2:18" s="2" customFormat="1" ht="12.75">
      <c r="B333" s="68" t="s">
        <v>946</v>
      </c>
      <c r="C333" s="69" t="s">
        <v>263</v>
      </c>
      <c r="D333" t="s">
        <v>947</v>
      </c>
      <c r="E333" s="64">
        <v>54.6</v>
      </c>
      <c r="F333" s="64">
        <v>554.1</v>
      </c>
      <c r="G333" s="65">
        <v>38120.21</v>
      </c>
      <c r="H333" s="65">
        <v>3812.02</v>
      </c>
      <c r="I333" s="66">
        <v>37966</v>
      </c>
      <c r="J333" s="66">
        <v>38625</v>
      </c>
      <c r="K333" s="66">
        <v>38625</v>
      </c>
      <c r="L333" s="67">
        <v>322</v>
      </c>
      <c r="M333" s="67" t="s">
        <v>652</v>
      </c>
      <c r="N333" s="28">
        <v>659</v>
      </c>
      <c r="O333" s="46"/>
      <c r="P333" s="46"/>
      <c r="Q333" s="46"/>
      <c r="R333" s="46"/>
    </row>
    <row r="334" spans="2:18" s="2" customFormat="1" ht="12.75">
      <c r="B334" s="68" t="s">
        <v>948</v>
      </c>
      <c r="C334" s="69" t="s">
        <v>263</v>
      </c>
      <c r="D334" t="s">
        <v>949</v>
      </c>
      <c r="E334" s="64">
        <v>165.3</v>
      </c>
      <c r="F334" s="64">
        <v>1583.6</v>
      </c>
      <c r="G334" s="65">
        <v>24629.4</v>
      </c>
      <c r="H334" s="65">
        <v>2462.94</v>
      </c>
      <c r="I334" s="66">
        <v>38090</v>
      </c>
      <c r="J334" s="66">
        <v>38625</v>
      </c>
      <c r="K334" s="66">
        <v>38625</v>
      </c>
      <c r="L334" s="67">
        <v>322</v>
      </c>
      <c r="M334" s="67" t="s">
        <v>652</v>
      </c>
      <c r="N334" s="28">
        <v>535</v>
      </c>
      <c r="O334" s="46"/>
      <c r="P334" s="46"/>
      <c r="Q334" s="46"/>
      <c r="R334" s="46"/>
    </row>
    <row r="335" spans="2:18" s="2" customFormat="1" ht="12.75">
      <c r="B335" s="68" t="s">
        <v>950</v>
      </c>
      <c r="C335" s="69" t="s">
        <v>263</v>
      </c>
      <c r="D335" t="s">
        <v>951</v>
      </c>
      <c r="E335" s="64">
        <v>68.3</v>
      </c>
      <c r="F335" s="64">
        <v>431.2</v>
      </c>
      <c r="G335" s="65">
        <v>9767.29</v>
      </c>
      <c r="H335" s="65">
        <v>976.73</v>
      </c>
      <c r="I335" s="66">
        <v>38075</v>
      </c>
      <c r="J335" s="66">
        <v>38625</v>
      </c>
      <c r="K335" s="66">
        <v>38625</v>
      </c>
      <c r="L335" s="67">
        <v>322</v>
      </c>
      <c r="M335" s="67" t="s">
        <v>310</v>
      </c>
      <c r="N335" s="28">
        <v>550</v>
      </c>
      <c r="O335" s="46"/>
      <c r="P335" s="46"/>
      <c r="Q335" s="46"/>
      <c r="R335" s="46"/>
    </row>
    <row r="336" spans="2:18" s="2" customFormat="1" ht="12.75">
      <c r="B336" s="68" t="s">
        <v>952</v>
      </c>
      <c r="C336" s="69" t="s">
        <v>263</v>
      </c>
      <c r="D336" t="s">
        <v>953</v>
      </c>
      <c r="E336" s="64">
        <v>60.4</v>
      </c>
      <c r="F336" s="64">
        <v>1008.4</v>
      </c>
      <c r="G336" s="65">
        <v>25875.3</v>
      </c>
      <c r="H336" s="65">
        <v>2587.53</v>
      </c>
      <c r="I336" s="66">
        <v>38072</v>
      </c>
      <c r="J336" s="66">
        <v>38625</v>
      </c>
      <c r="K336" s="66">
        <v>38625</v>
      </c>
      <c r="L336" s="67">
        <v>322</v>
      </c>
      <c r="M336" s="67" t="s">
        <v>652</v>
      </c>
      <c r="N336" s="28">
        <v>553</v>
      </c>
      <c r="O336" s="46"/>
      <c r="P336" s="46"/>
      <c r="Q336" s="46"/>
      <c r="R336" s="46"/>
    </row>
    <row r="337" spans="2:18" s="2" customFormat="1" ht="12.75">
      <c r="B337" s="68" t="s">
        <v>954</v>
      </c>
      <c r="C337" s="69" t="s">
        <v>263</v>
      </c>
      <c r="D337" t="s">
        <v>955</v>
      </c>
      <c r="E337" s="64">
        <v>6</v>
      </c>
      <c r="F337" s="64">
        <v>41</v>
      </c>
      <c r="G337" s="65">
        <v>2229.95</v>
      </c>
      <c r="H337" s="65">
        <v>486.45</v>
      </c>
      <c r="I337" s="66">
        <v>38280</v>
      </c>
      <c r="J337" s="66">
        <v>38625</v>
      </c>
      <c r="K337" s="66">
        <v>38625</v>
      </c>
      <c r="L337" s="67">
        <v>322</v>
      </c>
      <c r="M337" s="67" t="s">
        <v>956</v>
      </c>
      <c r="N337" s="28">
        <v>345</v>
      </c>
      <c r="O337" s="46"/>
      <c r="P337" s="46"/>
      <c r="Q337" s="46"/>
      <c r="R337" s="46"/>
    </row>
    <row r="338" spans="2:18" s="2" customFormat="1" ht="12.75">
      <c r="B338" s="68" t="s">
        <v>957</v>
      </c>
      <c r="C338" s="69" t="s">
        <v>263</v>
      </c>
      <c r="D338" t="s">
        <v>958</v>
      </c>
      <c r="E338" s="64">
        <v>14</v>
      </c>
      <c r="F338" s="64">
        <v>48</v>
      </c>
      <c r="G338" s="65">
        <v>307.2</v>
      </c>
      <c r="H338" s="65">
        <v>307.2</v>
      </c>
      <c r="I338" s="66">
        <v>37825</v>
      </c>
      <c r="J338" s="66">
        <v>37894</v>
      </c>
      <c r="K338" s="66">
        <v>38625</v>
      </c>
      <c r="L338" s="67">
        <v>322</v>
      </c>
      <c r="M338" s="67" t="s">
        <v>959</v>
      </c>
      <c r="N338" s="28">
        <v>800</v>
      </c>
      <c r="O338" s="46"/>
      <c r="P338" s="46"/>
      <c r="Q338" s="46"/>
      <c r="R338" s="46"/>
    </row>
    <row r="339" spans="2:18" s="2" customFormat="1" ht="12.75">
      <c r="B339" s="68" t="s">
        <v>960</v>
      </c>
      <c r="C339" s="69" t="s">
        <v>263</v>
      </c>
      <c r="D339" t="s">
        <v>961</v>
      </c>
      <c r="E339" s="64">
        <v>85</v>
      </c>
      <c r="F339" s="64">
        <v>1172.1</v>
      </c>
      <c r="G339" s="65">
        <v>54053.29</v>
      </c>
      <c r="H339" s="65">
        <v>5405.33</v>
      </c>
      <c r="I339" s="66">
        <v>37840</v>
      </c>
      <c r="J339" s="66">
        <v>38625</v>
      </c>
      <c r="K339" s="66">
        <v>38625</v>
      </c>
      <c r="L339" s="67">
        <v>322</v>
      </c>
      <c r="M339" s="67" t="s">
        <v>675</v>
      </c>
      <c r="N339" s="28">
        <v>785</v>
      </c>
      <c r="O339" s="46"/>
      <c r="P339" s="46"/>
      <c r="Q339" s="46"/>
      <c r="R339" s="46"/>
    </row>
    <row r="340" spans="2:18" s="2" customFormat="1" ht="12.75">
      <c r="B340" s="68" t="s">
        <v>962</v>
      </c>
      <c r="C340" s="69" t="s">
        <v>263</v>
      </c>
      <c r="D340" t="s">
        <v>963</v>
      </c>
      <c r="E340" s="64">
        <v>24</v>
      </c>
      <c r="F340" s="64">
        <v>51</v>
      </c>
      <c r="G340" s="65">
        <v>510</v>
      </c>
      <c r="H340" s="65">
        <v>510</v>
      </c>
      <c r="I340" s="66">
        <v>38210</v>
      </c>
      <c r="J340" s="66">
        <v>38625</v>
      </c>
      <c r="K340" s="66">
        <v>38625</v>
      </c>
      <c r="L340" s="67">
        <v>322</v>
      </c>
      <c r="M340" s="67" t="s">
        <v>959</v>
      </c>
      <c r="N340" s="28">
        <v>415</v>
      </c>
      <c r="O340" s="46"/>
      <c r="P340" s="46"/>
      <c r="Q340" s="46"/>
      <c r="R340" s="46"/>
    </row>
    <row r="341" spans="2:18" s="2" customFormat="1" ht="12.75">
      <c r="B341" s="68" t="s">
        <v>964</v>
      </c>
      <c r="C341" s="69" t="s">
        <v>263</v>
      </c>
      <c r="D341" t="s">
        <v>965</v>
      </c>
      <c r="E341" s="64">
        <v>81</v>
      </c>
      <c r="F341" s="64">
        <v>1037</v>
      </c>
      <c r="G341" s="65">
        <v>37904.5</v>
      </c>
      <c r="H341" s="65">
        <v>12129.44</v>
      </c>
      <c r="I341" s="66">
        <v>37724</v>
      </c>
      <c r="J341" s="66">
        <v>38625</v>
      </c>
      <c r="K341" s="66">
        <v>38625</v>
      </c>
      <c r="L341" s="67">
        <v>322</v>
      </c>
      <c r="M341" s="67" t="s">
        <v>378</v>
      </c>
      <c r="N341" s="28">
        <v>901</v>
      </c>
      <c r="O341" s="46"/>
      <c r="P341" s="46"/>
      <c r="Q341" s="46"/>
      <c r="R341" s="46"/>
    </row>
    <row r="342" spans="2:18" s="2" customFormat="1" ht="12.75">
      <c r="B342" s="68" t="s">
        <v>966</v>
      </c>
      <c r="C342" s="69" t="s">
        <v>263</v>
      </c>
      <c r="D342" t="s">
        <v>967</v>
      </c>
      <c r="E342" s="64">
        <v>46</v>
      </c>
      <c r="F342" s="64">
        <v>674.5</v>
      </c>
      <c r="G342" s="65">
        <v>25111</v>
      </c>
      <c r="H342" s="65">
        <v>25111</v>
      </c>
      <c r="I342" s="66">
        <v>37880</v>
      </c>
      <c r="J342" s="66">
        <v>38625</v>
      </c>
      <c r="K342" s="66">
        <v>38625</v>
      </c>
      <c r="L342" s="67">
        <v>322</v>
      </c>
      <c r="M342" s="67" t="s">
        <v>917</v>
      </c>
      <c r="N342" s="28">
        <v>745</v>
      </c>
      <c r="O342" s="46"/>
      <c r="P342" s="46"/>
      <c r="Q342" s="46"/>
      <c r="R342" s="46"/>
    </row>
    <row r="343" spans="2:18" s="2" customFormat="1" ht="12.75">
      <c r="B343" s="68" t="s">
        <v>968</v>
      </c>
      <c r="C343" s="69" t="s">
        <v>263</v>
      </c>
      <c r="D343" t="s">
        <v>969</v>
      </c>
      <c r="E343" s="64">
        <v>394</v>
      </c>
      <c r="F343" s="64">
        <v>3453</v>
      </c>
      <c r="G343" s="65">
        <v>146450.97</v>
      </c>
      <c r="H343" s="65">
        <v>146450.97</v>
      </c>
      <c r="I343" s="66">
        <v>37396</v>
      </c>
      <c r="J343" s="66">
        <v>37894</v>
      </c>
      <c r="K343" s="66">
        <v>38625</v>
      </c>
      <c r="L343" s="67">
        <v>322</v>
      </c>
      <c r="M343" s="67" t="s">
        <v>310</v>
      </c>
      <c r="N343" s="28">
        <v>1229</v>
      </c>
      <c r="O343" s="46"/>
      <c r="P343" s="46"/>
      <c r="Q343" s="46"/>
      <c r="R343" s="46"/>
    </row>
    <row r="344" spans="2:18" s="2" customFormat="1" ht="12.75">
      <c r="B344" s="68" t="s">
        <v>970</v>
      </c>
      <c r="C344" s="69" t="s">
        <v>263</v>
      </c>
      <c r="D344" t="s">
        <v>971</v>
      </c>
      <c r="E344" s="64">
        <v>86.1</v>
      </c>
      <c r="F344" s="64">
        <v>1193.2</v>
      </c>
      <c r="G344" s="65">
        <v>96038.08</v>
      </c>
      <c r="H344" s="65">
        <v>9603.81</v>
      </c>
      <c r="I344" s="66">
        <v>38247</v>
      </c>
      <c r="J344" s="66">
        <v>38625</v>
      </c>
      <c r="K344" s="66">
        <v>38625</v>
      </c>
      <c r="L344" s="67">
        <v>322</v>
      </c>
      <c r="M344" s="67" t="s">
        <v>459</v>
      </c>
      <c r="N344" s="28">
        <v>378</v>
      </c>
      <c r="O344" s="46"/>
      <c r="P344" s="46"/>
      <c r="Q344" s="46"/>
      <c r="R344" s="46"/>
    </row>
    <row r="345" spans="2:18" s="2" customFormat="1" ht="12.75">
      <c r="B345" s="68" t="s">
        <v>972</v>
      </c>
      <c r="C345" s="69" t="s">
        <v>263</v>
      </c>
      <c r="D345" t="s">
        <v>973</v>
      </c>
      <c r="E345" s="64">
        <v>51</v>
      </c>
      <c r="F345" s="64">
        <v>637</v>
      </c>
      <c r="G345" s="65">
        <v>45070</v>
      </c>
      <c r="H345" s="65">
        <v>45070</v>
      </c>
      <c r="I345" s="66">
        <v>37893</v>
      </c>
      <c r="J345" s="66">
        <v>38625</v>
      </c>
      <c r="K345" s="66">
        <v>38625</v>
      </c>
      <c r="L345" s="67">
        <v>322</v>
      </c>
      <c r="M345" s="67" t="s">
        <v>291</v>
      </c>
      <c r="N345" s="28">
        <v>732</v>
      </c>
      <c r="O345" s="46"/>
      <c r="P345" s="46"/>
      <c r="Q345" s="46"/>
      <c r="R345" s="46"/>
    </row>
    <row r="346" spans="2:18" s="2" customFormat="1" ht="12.75">
      <c r="B346" s="68" t="s">
        <v>974</v>
      </c>
      <c r="C346" s="69" t="s">
        <v>263</v>
      </c>
      <c r="D346" t="s">
        <v>975</v>
      </c>
      <c r="E346" s="64">
        <v>199</v>
      </c>
      <c r="F346" s="64">
        <v>4014.2</v>
      </c>
      <c r="G346" s="65">
        <v>165600.08</v>
      </c>
      <c r="H346" s="65">
        <v>165600.08</v>
      </c>
      <c r="I346" s="66">
        <v>37698</v>
      </c>
      <c r="J346" s="66">
        <v>38625</v>
      </c>
      <c r="K346" s="66">
        <v>38625</v>
      </c>
      <c r="L346" s="67">
        <v>322</v>
      </c>
      <c r="M346" s="67" t="s">
        <v>339</v>
      </c>
      <c r="N346" s="28">
        <v>927</v>
      </c>
      <c r="O346" s="46"/>
      <c r="P346" s="46"/>
      <c r="Q346" s="46"/>
      <c r="R346" s="46"/>
    </row>
    <row r="347" spans="2:18" s="2" customFormat="1" ht="12.75">
      <c r="B347" s="68" t="s">
        <v>976</v>
      </c>
      <c r="C347" s="69" t="s">
        <v>263</v>
      </c>
      <c r="D347" t="s">
        <v>977</v>
      </c>
      <c r="E347" s="64">
        <v>15</v>
      </c>
      <c r="F347" s="64">
        <v>121.2</v>
      </c>
      <c r="G347" s="65">
        <v>3281.03</v>
      </c>
      <c r="H347" s="65">
        <v>328.1</v>
      </c>
      <c r="I347" s="66">
        <v>37756</v>
      </c>
      <c r="J347" s="66">
        <v>38625</v>
      </c>
      <c r="K347" s="66">
        <v>38625</v>
      </c>
      <c r="L347" s="67">
        <v>322</v>
      </c>
      <c r="M347" s="67" t="s">
        <v>310</v>
      </c>
      <c r="N347" s="28">
        <v>869</v>
      </c>
      <c r="O347" s="46"/>
      <c r="P347" s="46"/>
      <c r="Q347" s="46"/>
      <c r="R347" s="46"/>
    </row>
    <row r="348" spans="2:18" s="2" customFormat="1" ht="12.75">
      <c r="B348" s="68" t="s">
        <v>978</v>
      </c>
      <c r="C348" s="69" t="s">
        <v>263</v>
      </c>
      <c r="D348" t="s">
        <v>979</v>
      </c>
      <c r="E348" s="64">
        <v>81</v>
      </c>
      <c r="F348" s="64">
        <v>893.4</v>
      </c>
      <c r="G348" s="65">
        <v>16423.02</v>
      </c>
      <c r="H348" s="65">
        <v>1642.3</v>
      </c>
      <c r="I348" s="66">
        <v>37518</v>
      </c>
      <c r="J348" s="66">
        <v>38625</v>
      </c>
      <c r="K348" s="66">
        <v>38625</v>
      </c>
      <c r="L348" s="67">
        <v>322</v>
      </c>
      <c r="M348" s="67" t="s">
        <v>319</v>
      </c>
      <c r="N348" s="28">
        <v>1107</v>
      </c>
      <c r="O348" s="46"/>
      <c r="P348" s="46"/>
      <c r="Q348" s="46"/>
      <c r="R348" s="46"/>
    </row>
    <row r="349" spans="2:18" s="2" customFormat="1" ht="12.75">
      <c r="B349" s="68" t="s">
        <v>980</v>
      </c>
      <c r="C349" s="69" t="s">
        <v>263</v>
      </c>
      <c r="D349" t="s">
        <v>981</v>
      </c>
      <c r="E349" s="64">
        <v>36</v>
      </c>
      <c r="F349" s="64">
        <v>287.2</v>
      </c>
      <c r="G349" s="65">
        <v>13977.6</v>
      </c>
      <c r="H349" s="65">
        <v>1996.7</v>
      </c>
      <c r="I349" s="66">
        <v>37497</v>
      </c>
      <c r="J349" s="66">
        <v>38260</v>
      </c>
      <c r="K349" s="66">
        <v>38625</v>
      </c>
      <c r="L349" s="67">
        <v>322</v>
      </c>
      <c r="M349" s="67" t="s">
        <v>322</v>
      </c>
      <c r="N349" s="28">
        <v>1128</v>
      </c>
      <c r="O349" s="46"/>
      <c r="P349" s="46"/>
      <c r="Q349" s="46"/>
      <c r="R349" s="46"/>
    </row>
    <row r="350" spans="2:18" s="2" customFormat="1" ht="12.75">
      <c r="B350" s="68" t="s">
        <v>982</v>
      </c>
      <c r="C350" s="69" t="s">
        <v>263</v>
      </c>
      <c r="D350" t="s">
        <v>983</v>
      </c>
      <c r="E350" s="64">
        <v>55</v>
      </c>
      <c r="F350" s="64">
        <v>505</v>
      </c>
      <c r="G350" s="65">
        <v>19757.45</v>
      </c>
      <c r="H350" s="65">
        <v>1975.75</v>
      </c>
      <c r="I350" s="66">
        <v>38041</v>
      </c>
      <c r="J350" s="66">
        <v>38687</v>
      </c>
      <c r="K350" s="66">
        <v>38687</v>
      </c>
      <c r="L350" s="67">
        <v>384</v>
      </c>
      <c r="M350" s="67" t="s">
        <v>459</v>
      </c>
      <c r="N350" s="28">
        <v>646</v>
      </c>
      <c r="O350" s="46"/>
      <c r="P350" s="46"/>
      <c r="Q350" s="46"/>
      <c r="R350" s="46"/>
    </row>
    <row r="351" spans="2:18" s="2" customFormat="1" ht="12.75">
      <c r="B351" s="68" t="s">
        <v>984</v>
      </c>
      <c r="C351" s="69" t="s">
        <v>263</v>
      </c>
      <c r="D351" t="s">
        <v>985</v>
      </c>
      <c r="E351" s="64">
        <v>162</v>
      </c>
      <c r="F351" s="64">
        <v>1524</v>
      </c>
      <c r="G351" s="65">
        <v>77711.6</v>
      </c>
      <c r="H351" s="65">
        <v>7771.16</v>
      </c>
      <c r="I351" s="66">
        <v>38041</v>
      </c>
      <c r="J351" s="66">
        <v>38687</v>
      </c>
      <c r="K351" s="66">
        <v>38687</v>
      </c>
      <c r="L351" s="67">
        <v>384</v>
      </c>
      <c r="M351" s="67" t="s">
        <v>459</v>
      </c>
      <c r="N351" s="28">
        <v>646</v>
      </c>
      <c r="O351" s="46"/>
      <c r="P351" s="46"/>
      <c r="Q351" s="46"/>
      <c r="R351" s="46"/>
    </row>
    <row r="352" spans="2:18" s="2" customFormat="1" ht="12.75">
      <c r="B352" s="68" t="s">
        <v>986</v>
      </c>
      <c r="C352" s="69" t="s">
        <v>263</v>
      </c>
      <c r="D352" t="s">
        <v>987</v>
      </c>
      <c r="E352" s="64">
        <v>4</v>
      </c>
      <c r="F352" s="64">
        <v>33</v>
      </c>
      <c r="G352" s="65">
        <v>448.3</v>
      </c>
      <c r="H352" s="65">
        <v>448.3</v>
      </c>
      <c r="I352" s="66">
        <v>37915</v>
      </c>
      <c r="J352" s="66">
        <v>38716</v>
      </c>
      <c r="K352" s="66">
        <v>38716</v>
      </c>
      <c r="L352" s="67">
        <v>413</v>
      </c>
      <c r="M352" s="67" t="s">
        <v>988</v>
      </c>
      <c r="N352" s="28">
        <v>801</v>
      </c>
      <c r="O352" s="46"/>
      <c r="P352" s="46"/>
      <c r="Q352" s="46"/>
      <c r="R352" s="46"/>
    </row>
    <row r="353" spans="2:18" s="2" customFormat="1" ht="12.75">
      <c r="B353" s="68" t="s">
        <v>989</v>
      </c>
      <c r="C353" s="69" t="s">
        <v>263</v>
      </c>
      <c r="D353" t="s">
        <v>990</v>
      </c>
      <c r="E353" s="64">
        <v>125</v>
      </c>
      <c r="F353" s="64">
        <v>1714.29</v>
      </c>
      <c r="G353" s="65">
        <v>78449.78</v>
      </c>
      <c r="H353" s="65">
        <v>78449.78</v>
      </c>
      <c r="I353" s="66">
        <v>37911</v>
      </c>
      <c r="J353" s="66">
        <v>38717</v>
      </c>
      <c r="K353" s="66">
        <v>38717</v>
      </c>
      <c r="L353" s="67">
        <v>414</v>
      </c>
      <c r="M353" s="67" t="s">
        <v>719</v>
      </c>
      <c r="N353" s="28">
        <v>806</v>
      </c>
      <c r="O353" s="46"/>
      <c r="P353" s="46"/>
      <c r="Q353" s="46"/>
      <c r="R353" s="46"/>
    </row>
    <row r="354" spans="2:18" s="2" customFormat="1" ht="12.75">
      <c r="B354" s="68" t="s">
        <v>991</v>
      </c>
      <c r="C354" s="69" t="s">
        <v>263</v>
      </c>
      <c r="D354" t="s">
        <v>992</v>
      </c>
      <c r="E354" s="64">
        <v>42</v>
      </c>
      <c r="F354" s="64">
        <v>892.4</v>
      </c>
      <c r="G354" s="65">
        <v>33109.85</v>
      </c>
      <c r="H354" s="65">
        <v>3310.99</v>
      </c>
      <c r="I354" s="66">
        <v>37978</v>
      </c>
      <c r="J354" s="66">
        <v>38717</v>
      </c>
      <c r="K354" s="66">
        <v>38717</v>
      </c>
      <c r="L354" s="67">
        <v>414</v>
      </c>
      <c r="M354" s="67" t="s">
        <v>542</v>
      </c>
      <c r="N354" s="28">
        <v>739</v>
      </c>
      <c r="O354" s="46"/>
      <c r="P354" s="46"/>
      <c r="Q354" s="46"/>
      <c r="R354" s="46"/>
    </row>
    <row r="355" spans="2:18" s="2" customFormat="1" ht="12.75">
      <c r="B355" s="68" t="s">
        <v>993</v>
      </c>
      <c r="C355" s="69" t="s">
        <v>263</v>
      </c>
      <c r="D355" t="s">
        <v>994</v>
      </c>
      <c r="E355" s="64">
        <v>320</v>
      </c>
      <c r="F355" s="64">
        <v>2918</v>
      </c>
      <c r="G355" s="65">
        <v>70906.27</v>
      </c>
      <c r="H355" s="65">
        <v>7090.62</v>
      </c>
      <c r="I355" s="66">
        <v>37768</v>
      </c>
      <c r="J355" s="66">
        <v>38717</v>
      </c>
      <c r="K355" s="66">
        <v>38717</v>
      </c>
      <c r="L355" s="67">
        <v>414</v>
      </c>
      <c r="M355" s="67" t="s">
        <v>488</v>
      </c>
      <c r="N355" s="28">
        <v>949</v>
      </c>
      <c r="O355" s="46"/>
      <c r="P355" s="46"/>
      <c r="Q355" s="46"/>
      <c r="R355" s="46"/>
    </row>
    <row r="356" spans="2:18" s="2" customFormat="1" ht="12.75">
      <c r="B356" s="68" t="s">
        <v>995</v>
      </c>
      <c r="C356" s="69" t="s">
        <v>263</v>
      </c>
      <c r="D356" t="s">
        <v>996</v>
      </c>
      <c r="E356" s="64">
        <v>2</v>
      </c>
      <c r="F356" s="64">
        <v>70.8</v>
      </c>
      <c r="G356" s="65">
        <v>784.1</v>
      </c>
      <c r="H356" s="65">
        <v>784.1</v>
      </c>
      <c r="I356" s="66">
        <v>37928</v>
      </c>
      <c r="J356" s="66">
        <v>38717</v>
      </c>
      <c r="K356" s="66">
        <v>38717</v>
      </c>
      <c r="L356" s="67">
        <v>414</v>
      </c>
      <c r="M356" s="67" t="s">
        <v>997</v>
      </c>
      <c r="N356" s="28">
        <v>789</v>
      </c>
      <c r="O356" s="46"/>
      <c r="P356" s="46"/>
      <c r="Q356" s="46"/>
      <c r="R356" s="46"/>
    </row>
    <row r="357" spans="2:18" s="2" customFormat="1" ht="12.75">
      <c r="B357" s="68" t="s">
        <v>998</v>
      </c>
      <c r="C357" s="69" t="s">
        <v>263</v>
      </c>
      <c r="D357" t="s">
        <v>999</v>
      </c>
      <c r="E357" s="64">
        <v>212</v>
      </c>
      <c r="F357" s="64">
        <v>1945.2</v>
      </c>
      <c r="G357" s="65">
        <v>56916.88</v>
      </c>
      <c r="H357" s="65">
        <v>45533.5</v>
      </c>
      <c r="I357" s="66">
        <v>37964</v>
      </c>
      <c r="J357" s="66">
        <v>38717</v>
      </c>
      <c r="K357" s="66">
        <v>38717</v>
      </c>
      <c r="L357" s="67">
        <v>414</v>
      </c>
      <c r="M357" s="67" t="s">
        <v>675</v>
      </c>
      <c r="N357" s="28">
        <v>753</v>
      </c>
      <c r="O357" s="46"/>
      <c r="P357" s="46"/>
      <c r="Q357" s="46"/>
      <c r="R357" s="46"/>
    </row>
    <row r="358" spans="2:18" s="2" customFormat="1" ht="12.75">
      <c r="B358" s="68" t="s">
        <v>1000</v>
      </c>
      <c r="C358" s="69" t="s">
        <v>263</v>
      </c>
      <c r="D358" t="s">
        <v>1001</v>
      </c>
      <c r="E358" s="64">
        <v>31</v>
      </c>
      <c r="F358" s="64">
        <v>512</v>
      </c>
      <c r="G358" s="65">
        <v>19533</v>
      </c>
      <c r="H358" s="65">
        <v>1953.3</v>
      </c>
      <c r="I358" s="66">
        <v>38100</v>
      </c>
      <c r="J358" s="66">
        <v>38717</v>
      </c>
      <c r="K358" s="66">
        <v>38717</v>
      </c>
      <c r="L358" s="67">
        <v>414</v>
      </c>
      <c r="M358" s="67" t="s">
        <v>415</v>
      </c>
      <c r="N358" s="28">
        <v>617</v>
      </c>
      <c r="O358" s="46"/>
      <c r="P358" s="46"/>
      <c r="Q358" s="46"/>
      <c r="R358" s="46"/>
    </row>
    <row r="359" spans="2:18" s="2" customFormat="1" ht="12.75">
      <c r="B359" s="68" t="s">
        <v>1002</v>
      </c>
      <c r="C359" s="69" t="s">
        <v>263</v>
      </c>
      <c r="D359" t="s">
        <v>1003</v>
      </c>
      <c r="E359" s="64">
        <v>32</v>
      </c>
      <c r="F359" s="64">
        <v>456.4</v>
      </c>
      <c r="G359" s="65">
        <v>18012</v>
      </c>
      <c r="H359" s="65">
        <v>1801.2</v>
      </c>
      <c r="I359" s="66">
        <v>38140</v>
      </c>
      <c r="J359" s="66">
        <v>38717</v>
      </c>
      <c r="K359" s="66">
        <v>38717</v>
      </c>
      <c r="L359" s="67">
        <v>414</v>
      </c>
      <c r="M359" s="67" t="s">
        <v>675</v>
      </c>
      <c r="N359" s="28">
        <v>577</v>
      </c>
      <c r="O359" s="46"/>
      <c r="P359" s="46"/>
      <c r="Q359" s="46"/>
      <c r="R359" s="46"/>
    </row>
    <row r="360" spans="2:18" s="2" customFormat="1" ht="12.75">
      <c r="B360" s="68" t="s">
        <v>1004</v>
      </c>
      <c r="C360" s="69" t="s">
        <v>263</v>
      </c>
      <c r="D360" t="s">
        <v>1005</v>
      </c>
      <c r="E360" s="64">
        <v>49</v>
      </c>
      <c r="F360" s="64">
        <v>606</v>
      </c>
      <c r="G360" s="65">
        <v>12507</v>
      </c>
      <c r="H360" s="65">
        <v>12507</v>
      </c>
      <c r="I360" s="66">
        <v>38105</v>
      </c>
      <c r="J360" s="66">
        <v>38717</v>
      </c>
      <c r="K360" s="66">
        <v>38717</v>
      </c>
      <c r="L360" s="67">
        <v>414</v>
      </c>
      <c r="M360" s="67" t="s">
        <v>310</v>
      </c>
      <c r="N360" s="28">
        <v>612</v>
      </c>
      <c r="O360" s="46"/>
      <c r="P360" s="46"/>
      <c r="Q360" s="46"/>
      <c r="R360" s="46"/>
    </row>
    <row r="361" spans="2:18" s="2" customFormat="1" ht="12.75">
      <c r="B361" s="68" t="s">
        <v>1006</v>
      </c>
      <c r="C361" s="69" t="s">
        <v>263</v>
      </c>
      <c r="D361" t="s">
        <v>1007</v>
      </c>
      <c r="E361" s="64">
        <v>72</v>
      </c>
      <c r="F361" s="64">
        <v>943</v>
      </c>
      <c r="G361" s="65">
        <v>17566</v>
      </c>
      <c r="H361" s="65">
        <v>17566</v>
      </c>
      <c r="I361" s="66">
        <v>37999</v>
      </c>
      <c r="J361" s="66">
        <v>38717</v>
      </c>
      <c r="K361" s="66">
        <v>38717</v>
      </c>
      <c r="L361" s="67">
        <v>414</v>
      </c>
      <c r="M361" s="67" t="s">
        <v>268</v>
      </c>
      <c r="N361" s="28">
        <v>718</v>
      </c>
      <c r="O361" s="46"/>
      <c r="P361" s="46"/>
      <c r="Q361" s="46"/>
      <c r="R361" s="46"/>
    </row>
    <row r="362" spans="2:18" s="2" customFormat="1" ht="12.75">
      <c r="B362" s="68" t="s">
        <v>1008</v>
      </c>
      <c r="C362" s="69" t="s">
        <v>263</v>
      </c>
      <c r="D362" t="s">
        <v>1009</v>
      </c>
      <c r="E362" s="64">
        <v>125</v>
      </c>
      <c r="F362" s="64">
        <v>1788.6</v>
      </c>
      <c r="G362" s="65">
        <v>92005.21</v>
      </c>
      <c r="H362" s="65">
        <v>92004.63</v>
      </c>
      <c r="I362" s="66">
        <v>38012</v>
      </c>
      <c r="J362" s="66">
        <v>38717</v>
      </c>
      <c r="K362" s="66">
        <v>38717</v>
      </c>
      <c r="L362" s="67">
        <v>414</v>
      </c>
      <c r="M362" s="67" t="s">
        <v>286</v>
      </c>
      <c r="N362" s="28">
        <v>705</v>
      </c>
      <c r="O362" s="46"/>
      <c r="P362" s="46"/>
      <c r="Q362" s="46"/>
      <c r="R362" s="46"/>
    </row>
    <row r="363" spans="2:18" s="2" customFormat="1" ht="12.75">
      <c r="B363" s="68" t="s">
        <v>1010</v>
      </c>
      <c r="C363" s="69" t="s">
        <v>263</v>
      </c>
      <c r="D363" t="s">
        <v>1011</v>
      </c>
      <c r="E363" s="64">
        <v>90</v>
      </c>
      <c r="F363" s="64">
        <v>623.7</v>
      </c>
      <c r="G363" s="65">
        <v>32950.82</v>
      </c>
      <c r="H363" s="65">
        <v>32950.82</v>
      </c>
      <c r="I363" s="66">
        <v>38103</v>
      </c>
      <c r="J363" s="66">
        <v>38717</v>
      </c>
      <c r="K363" s="66">
        <v>38717</v>
      </c>
      <c r="L363" s="67">
        <v>414</v>
      </c>
      <c r="M363" s="67" t="s">
        <v>294</v>
      </c>
      <c r="N363" s="28">
        <v>614</v>
      </c>
      <c r="O363" s="46"/>
      <c r="P363" s="46"/>
      <c r="Q363" s="46"/>
      <c r="R363" s="46"/>
    </row>
    <row r="364" spans="2:18" s="2" customFormat="1" ht="12.75">
      <c r="B364" s="68" t="s">
        <v>1012</v>
      </c>
      <c r="C364" s="69" t="s">
        <v>263</v>
      </c>
      <c r="D364" t="s">
        <v>1013</v>
      </c>
      <c r="E364" s="64">
        <v>233</v>
      </c>
      <c r="F364" s="64">
        <v>2028</v>
      </c>
      <c r="G364" s="65">
        <v>35755.6</v>
      </c>
      <c r="H364" s="65">
        <v>3575.56</v>
      </c>
      <c r="I364" s="66">
        <v>37629</v>
      </c>
      <c r="J364" s="66">
        <v>38717</v>
      </c>
      <c r="K364" s="66">
        <v>38717</v>
      </c>
      <c r="L364" s="67">
        <v>414</v>
      </c>
      <c r="M364" s="67" t="s">
        <v>268</v>
      </c>
      <c r="N364" s="28">
        <v>1088</v>
      </c>
      <c r="O364" s="46"/>
      <c r="P364" s="46"/>
      <c r="Q364" s="46"/>
      <c r="R364" s="46"/>
    </row>
    <row r="365" spans="2:18" s="2" customFormat="1" ht="12.75">
      <c r="B365" s="68" t="s">
        <v>1014</v>
      </c>
      <c r="C365" s="69" t="s">
        <v>263</v>
      </c>
      <c r="D365" t="s">
        <v>1015</v>
      </c>
      <c r="E365" s="64">
        <v>117</v>
      </c>
      <c r="F365" s="64">
        <v>1499.9</v>
      </c>
      <c r="G365" s="65">
        <v>43203.47</v>
      </c>
      <c r="H365" s="65">
        <v>43203.47</v>
      </c>
      <c r="I365" s="66">
        <v>37951</v>
      </c>
      <c r="J365" s="66">
        <v>38717</v>
      </c>
      <c r="K365" s="66">
        <v>38717</v>
      </c>
      <c r="L365" s="67">
        <v>414</v>
      </c>
      <c r="M365" s="67" t="s">
        <v>652</v>
      </c>
      <c r="N365" s="28">
        <v>766</v>
      </c>
      <c r="O365" s="46"/>
      <c r="P365" s="46"/>
      <c r="Q365" s="46"/>
      <c r="R365" s="46"/>
    </row>
    <row r="366" spans="2:18" s="2" customFormat="1" ht="12.75">
      <c r="B366" s="68" t="s">
        <v>1016</v>
      </c>
      <c r="C366" s="69" t="s">
        <v>263</v>
      </c>
      <c r="D366" t="s">
        <v>1017</v>
      </c>
      <c r="E366" s="64">
        <v>51</v>
      </c>
      <c r="F366" s="64">
        <v>728.5</v>
      </c>
      <c r="G366" s="65">
        <v>52328.81</v>
      </c>
      <c r="H366" s="65">
        <v>52328.81</v>
      </c>
      <c r="I366" s="66">
        <v>37973</v>
      </c>
      <c r="J366" s="66">
        <v>38717</v>
      </c>
      <c r="K366" s="66">
        <v>38717</v>
      </c>
      <c r="L366" s="67">
        <v>414</v>
      </c>
      <c r="M366" s="67" t="s">
        <v>699</v>
      </c>
      <c r="N366" s="28">
        <v>744</v>
      </c>
      <c r="O366" s="46"/>
      <c r="P366" s="46"/>
      <c r="Q366" s="46"/>
      <c r="R366" s="46"/>
    </row>
    <row r="367" spans="2:18" s="2" customFormat="1" ht="12.75">
      <c r="B367" s="68" t="s">
        <v>1018</v>
      </c>
      <c r="C367" s="69" t="s">
        <v>263</v>
      </c>
      <c r="D367" t="s">
        <v>1019</v>
      </c>
      <c r="E367" s="64">
        <v>166</v>
      </c>
      <c r="F367" s="64">
        <v>338</v>
      </c>
      <c r="G367" s="65">
        <v>6559.05</v>
      </c>
      <c r="H367" s="65">
        <v>655.91</v>
      </c>
      <c r="I367" s="66">
        <v>37965</v>
      </c>
      <c r="J367" s="66">
        <v>38717</v>
      </c>
      <c r="K367" s="66">
        <v>38717</v>
      </c>
      <c r="L367" s="67">
        <v>414</v>
      </c>
      <c r="M367" s="67" t="s">
        <v>564</v>
      </c>
      <c r="N367" s="28">
        <v>752</v>
      </c>
      <c r="O367" s="46"/>
      <c r="P367" s="46"/>
      <c r="Q367" s="46"/>
      <c r="R367" s="46"/>
    </row>
    <row r="368" spans="2:18" s="2" customFormat="1" ht="12.75">
      <c r="B368" s="68" t="s">
        <v>1020</v>
      </c>
      <c r="C368" s="69" t="s">
        <v>263</v>
      </c>
      <c r="D368" t="s">
        <v>1021</v>
      </c>
      <c r="E368" s="64">
        <v>188</v>
      </c>
      <c r="F368" s="64">
        <v>2985</v>
      </c>
      <c r="G368" s="65">
        <v>86083.15</v>
      </c>
      <c r="H368" s="65">
        <v>8608.32</v>
      </c>
      <c r="I368" s="66">
        <v>37957</v>
      </c>
      <c r="J368" s="66">
        <v>38717</v>
      </c>
      <c r="K368" s="66">
        <v>38717</v>
      </c>
      <c r="L368" s="67">
        <v>414</v>
      </c>
      <c r="M368" s="67" t="s">
        <v>425</v>
      </c>
      <c r="N368" s="28">
        <v>760</v>
      </c>
      <c r="O368" s="46"/>
      <c r="P368" s="46"/>
      <c r="Q368" s="46"/>
      <c r="R368" s="46"/>
    </row>
    <row r="369" spans="2:18" s="2" customFormat="1" ht="12.75">
      <c r="B369" s="68" t="s">
        <v>1022</v>
      </c>
      <c r="C369" s="69" t="s">
        <v>263</v>
      </c>
      <c r="D369" t="s">
        <v>1023</v>
      </c>
      <c r="E369" s="64">
        <v>17</v>
      </c>
      <c r="F369" s="64">
        <v>415.4</v>
      </c>
      <c r="G369" s="65">
        <v>22745.2</v>
      </c>
      <c r="H369" s="65">
        <v>22745.2</v>
      </c>
      <c r="I369" s="66">
        <v>38090</v>
      </c>
      <c r="J369" s="66">
        <v>38717</v>
      </c>
      <c r="K369" s="66">
        <v>38717</v>
      </c>
      <c r="L369" s="67">
        <v>414</v>
      </c>
      <c r="M369" s="67" t="s">
        <v>345</v>
      </c>
      <c r="N369" s="28">
        <v>627</v>
      </c>
      <c r="O369" s="46"/>
      <c r="P369" s="46"/>
      <c r="Q369" s="46"/>
      <c r="R369" s="46"/>
    </row>
    <row r="370" spans="2:18" s="2" customFormat="1" ht="12.75">
      <c r="B370" s="68" t="s">
        <v>1024</v>
      </c>
      <c r="C370" s="69" t="s">
        <v>263</v>
      </c>
      <c r="D370" t="s">
        <v>1025</v>
      </c>
      <c r="E370" s="64">
        <v>5</v>
      </c>
      <c r="F370" s="64">
        <v>116.6</v>
      </c>
      <c r="G370" s="65">
        <v>3313.6</v>
      </c>
      <c r="H370" s="65">
        <v>331.36</v>
      </c>
      <c r="I370" s="66">
        <v>38292</v>
      </c>
      <c r="J370" s="66">
        <v>38717</v>
      </c>
      <c r="K370" s="66">
        <v>38717</v>
      </c>
      <c r="L370" s="67">
        <v>414</v>
      </c>
      <c r="M370" s="67" t="s">
        <v>1026</v>
      </c>
      <c r="N370" s="28">
        <v>425</v>
      </c>
      <c r="O370" s="46"/>
      <c r="P370" s="46"/>
      <c r="Q370" s="46"/>
      <c r="R370" s="46"/>
    </row>
    <row r="371" spans="2:18" s="2" customFormat="1" ht="12.75">
      <c r="B371" s="68" t="s">
        <v>1027</v>
      </c>
      <c r="C371" s="69" t="s">
        <v>263</v>
      </c>
      <c r="D371" t="s">
        <v>1028</v>
      </c>
      <c r="E371" s="64">
        <v>29</v>
      </c>
      <c r="F371" s="64">
        <v>646</v>
      </c>
      <c r="G371" s="65">
        <v>24765.55</v>
      </c>
      <c r="H371" s="65">
        <v>24765.55</v>
      </c>
      <c r="I371" s="66">
        <v>38007</v>
      </c>
      <c r="J371" s="66">
        <v>38717</v>
      </c>
      <c r="K371" s="66">
        <v>38717</v>
      </c>
      <c r="L371" s="67">
        <v>414</v>
      </c>
      <c r="M371" s="67" t="s">
        <v>488</v>
      </c>
      <c r="N371" s="28">
        <v>710</v>
      </c>
      <c r="O371" s="46"/>
      <c r="P371" s="46"/>
      <c r="Q371" s="46"/>
      <c r="R371" s="46"/>
    </row>
    <row r="372" spans="2:18" s="2" customFormat="1" ht="12.75">
      <c r="B372" s="68" t="s">
        <v>1029</v>
      </c>
      <c r="C372" s="69" t="s">
        <v>263</v>
      </c>
      <c r="D372" t="s">
        <v>1030</v>
      </c>
      <c r="E372" s="64">
        <v>65</v>
      </c>
      <c r="F372" s="64">
        <v>65</v>
      </c>
      <c r="G372" s="65">
        <v>520</v>
      </c>
      <c r="H372" s="65">
        <v>520</v>
      </c>
      <c r="I372" s="66">
        <v>38188</v>
      </c>
      <c r="J372" s="66">
        <v>38717</v>
      </c>
      <c r="K372" s="66">
        <v>38717</v>
      </c>
      <c r="L372" s="67">
        <v>414</v>
      </c>
      <c r="M372" s="67" t="s">
        <v>1031</v>
      </c>
      <c r="N372" s="28">
        <v>529</v>
      </c>
      <c r="O372" s="46"/>
      <c r="P372" s="46"/>
      <c r="Q372" s="46"/>
      <c r="R372" s="46"/>
    </row>
    <row r="373" spans="2:18" s="2" customFormat="1" ht="12.75">
      <c r="B373" s="68" t="s">
        <v>1032</v>
      </c>
      <c r="C373" s="69" t="s">
        <v>263</v>
      </c>
      <c r="D373" t="s">
        <v>1033</v>
      </c>
      <c r="E373" s="64">
        <v>91.3</v>
      </c>
      <c r="F373" s="64">
        <v>1576</v>
      </c>
      <c r="G373" s="65">
        <v>39674.5</v>
      </c>
      <c r="H373" s="65">
        <v>3967.45</v>
      </c>
      <c r="I373" s="66">
        <v>37973</v>
      </c>
      <c r="J373" s="66">
        <v>38717</v>
      </c>
      <c r="K373" s="66">
        <v>38717</v>
      </c>
      <c r="L373" s="67">
        <v>414</v>
      </c>
      <c r="M373" s="67" t="s">
        <v>652</v>
      </c>
      <c r="N373" s="28">
        <v>744</v>
      </c>
      <c r="O373" s="46"/>
      <c r="P373" s="46"/>
      <c r="Q373" s="46"/>
      <c r="R373" s="46"/>
    </row>
    <row r="374" spans="2:18" s="2" customFormat="1" ht="12.75">
      <c r="B374" s="68" t="s">
        <v>1034</v>
      </c>
      <c r="C374" s="69" t="s">
        <v>263</v>
      </c>
      <c r="D374" t="s">
        <v>1035</v>
      </c>
      <c r="E374" s="64">
        <v>53</v>
      </c>
      <c r="F374" s="64">
        <v>975.88</v>
      </c>
      <c r="G374" s="65">
        <v>38509.33</v>
      </c>
      <c r="H374" s="65">
        <v>15403.73</v>
      </c>
      <c r="I374" s="66">
        <v>37991</v>
      </c>
      <c r="J374" s="66">
        <v>38717</v>
      </c>
      <c r="K374" s="66">
        <v>38717</v>
      </c>
      <c r="L374" s="67">
        <v>414</v>
      </c>
      <c r="M374" s="67" t="s">
        <v>569</v>
      </c>
      <c r="N374" s="28">
        <v>726</v>
      </c>
      <c r="O374" s="46"/>
      <c r="P374" s="46"/>
      <c r="Q374" s="46"/>
      <c r="R374" s="46"/>
    </row>
    <row r="375" spans="2:18" s="2" customFormat="1" ht="12.75">
      <c r="B375" s="68" t="s">
        <v>1036</v>
      </c>
      <c r="C375" s="69" t="s">
        <v>260</v>
      </c>
      <c r="D375" t="s">
        <v>1037</v>
      </c>
      <c r="E375" s="64">
        <v>121</v>
      </c>
      <c r="F375" s="64">
        <v>1584.4</v>
      </c>
      <c r="G375" s="65">
        <v>65744</v>
      </c>
      <c r="H375" s="65">
        <v>29584.8</v>
      </c>
      <c r="I375" s="66">
        <v>37348</v>
      </c>
      <c r="J375" s="66">
        <v>37986</v>
      </c>
      <c r="K375" s="66">
        <v>38717</v>
      </c>
      <c r="L375" s="67">
        <v>414</v>
      </c>
      <c r="M375" s="67" t="s">
        <v>1038</v>
      </c>
      <c r="N375" s="28">
        <v>1369</v>
      </c>
      <c r="O375" s="46"/>
      <c r="P375" s="46"/>
      <c r="Q375" s="46"/>
      <c r="R375" s="46"/>
    </row>
    <row r="376" spans="2:18" s="2" customFormat="1" ht="12.75">
      <c r="B376" s="68" t="s">
        <v>1039</v>
      </c>
      <c r="C376" s="69" t="s">
        <v>263</v>
      </c>
      <c r="D376" t="s">
        <v>1040</v>
      </c>
      <c r="E376" s="64">
        <v>125</v>
      </c>
      <c r="F376" s="64">
        <v>2389.4</v>
      </c>
      <c r="G376" s="65">
        <v>203538.13</v>
      </c>
      <c r="H376" s="65">
        <v>203538.13</v>
      </c>
      <c r="I376" s="66">
        <v>37768</v>
      </c>
      <c r="J376" s="66">
        <v>38717</v>
      </c>
      <c r="K376" s="66">
        <v>38717</v>
      </c>
      <c r="L376" s="67">
        <v>414</v>
      </c>
      <c r="M376" s="67" t="s">
        <v>699</v>
      </c>
      <c r="N376" s="28">
        <v>949</v>
      </c>
      <c r="O376" s="46"/>
      <c r="P376" s="46"/>
      <c r="Q376" s="46"/>
      <c r="R376" s="46"/>
    </row>
    <row r="377" spans="2:18" s="2" customFormat="1" ht="12.75">
      <c r="B377" s="68" t="s">
        <v>1041</v>
      </c>
      <c r="C377" s="69" t="s">
        <v>263</v>
      </c>
      <c r="D377" t="s">
        <v>1042</v>
      </c>
      <c r="E377" s="64">
        <v>27</v>
      </c>
      <c r="F377" s="64">
        <v>1093</v>
      </c>
      <c r="G377" s="65">
        <v>63587.49</v>
      </c>
      <c r="H377" s="65">
        <v>63587.49</v>
      </c>
      <c r="I377" s="66">
        <v>37861</v>
      </c>
      <c r="J377" s="66">
        <v>38717</v>
      </c>
      <c r="K377" s="66">
        <v>38717</v>
      </c>
      <c r="L377" s="67">
        <v>414</v>
      </c>
      <c r="M377" s="67" t="s">
        <v>699</v>
      </c>
      <c r="N377" s="28">
        <v>856</v>
      </c>
      <c r="O377" s="46"/>
      <c r="P377" s="46"/>
      <c r="Q377" s="46"/>
      <c r="R377" s="46"/>
    </row>
    <row r="378" spans="2:18" s="2" customFormat="1" ht="12.75">
      <c r="B378" s="68" t="s">
        <v>1043</v>
      </c>
      <c r="C378" s="69" t="s">
        <v>263</v>
      </c>
      <c r="D378" t="s">
        <v>1044</v>
      </c>
      <c r="E378" s="64">
        <v>10</v>
      </c>
      <c r="F378" s="64">
        <v>241</v>
      </c>
      <c r="G378" s="65">
        <v>8310.95</v>
      </c>
      <c r="H378" s="65">
        <v>831.1</v>
      </c>
      <c r="I378" s="66">
        <v>37984</v>
      </c>
      <c r="J378" s="66">
        <v>38717</v>
      </c>
      <c r="K378" s="66">
        <v>38717</v>
      </c>
      <c r="L378" s="67">
        <v>414</v>
      </c>
      <c r="M378" s="67" t="s">
        <v>643</v>
      </c>
      <c r="N378" s="28">
        <v>733</v>
      </c>
      <c r="O378" s="46"/>
      <c r="P378" s="46"/>
      <c r="Q378" s="46"/>
      <c r="R378" s="46"/>
    </row>
    <row r="379" spans="2:18" s="2" customFormat="1" ht="12.75">
      <c r="B379" s="68" t="s">
        <v>1045</v>
      </c>
      <c r="C379" s="69" t="s">
        <v>263</v>
      </c>
      <c r="D379" t="s">
        <v>1046</v>
      </c>
      <c r="E379" s="64">
        <v>119</v>
      </c>
      <c r="F379" s="64">
        <v>2092.6</v>
      </c>
      <c r="G379" s="65">
        <v>74051.45</v>
      </c>
      <c r="H379" s="65">
        <v>18512.86</v>
      </c>
      <c r="I379" s="66">
        <v>37965</v>
      </c>
      <c r="J379" s="66">
        <v>38717</v>
      </c>
      <c r="K379" s="66">
        <v>38717</v>
      </c>
      <c r="L379" s="67">
        <v>414</v>
      </c>
      <c r="M379" s="67" t="s">
        <v>749</v>
      </c>
      <c r="N379" s="28">
        <v>752</v>
      </c>
      <c r="O379" s="46"/>
      <c r="P379" s="46"/>
      <c r="Q379" s="46"/>
      <c r="R379" s="46"/>
    </row>
    <row r="380" spans="2:18" s="2" customFormat="1" ht="12.75">
      <c r="B380" s="68" t="s">
        <v>1047</v>
      </c>
      <c r="C380" s="69" t="s">
        <v>263</v>
      </c>
      <c r="D380" t="s">
        <v>1048</v>
      </c>
      <c r="E380" s="64">
        <v>53</v>
      </c>
      <c r="F380" s="64">
        <v>2031.6</v>
      </c>
      <c r="G380" s="65">
        <v>93493.74</v>
      </c>
      <c r="H380" s="65">
        <v>9349.37</v>
      </c>
      <c r="I380" s="66">
        <v>37923</v>
      </c>
      <c r="J380" s="66">
        <v>38717</v>
      </c>
      <c r="K380" s="66">
        <v>38717</v>
      </c>
      <c r="L380" s="67">
        <v>414</v>
      </c>
      <c r="M380" s="67" t="s">
        <v>1049</v>
      </c>
      <c r="N380" s="28">
        <v>794</v>
      </c>
      <c r="O380" s="46"/>
      <c r="P380" s="46"/>
      <c r="Q380" s="46"/>
      <c r="R380" s="46"/>
    </row>
    <row r="381" spans="2:18" s="2" customFormat="1" ht="12.75">
      <c r="B381" s="68" t="s">
        <v>1050</v>
      </c>
      <c r="C381" s="69" t="s">
        <v>263</v>
      </c>
      <c r="D381" t="s">
        <v>1051</v>
      </c>
      <c r="E381" s="64">
        <v>162</v>
      </c>
      <c r="F381" s="64">
        <v>3596.7</v>
      </c>
      <c r="G381" s="65">
        <v>74592.34</v>
      </c>
      <c r="H381" s="65">
        <v>51739.57</v>
      </c>
      <c r="I381" s="66">
        <v>37739</v>
      </c>
      <c r="J381" s="66">
        <v>38717</v>
      </c>
      <c r="K381" s="66">
        <v>38717</v>
      </c>
      <c r="L381" s="67">
        <v>414</v>
      </c>
      <c r="M381" s="67" t="s">
        <v>268</v>
      </c>
      <c r="N381" s="28">
        <v>978</v>
      </c>
      <c r="O381" s="46"/>
      <c r="P381" s="46"/>
      <c r="Q381" s="46"/>
      <c r="R381" s="46"/>
    </row>
    <row r="382" spans="2:18" s="2" customFormat="1" ht="12.75">
      <c r="B382" s="68" t="s">
        <v>1052</v>
      </c>
      <c r="C382" s="69" t="s">
        <v>263</v>
      </c>
      <c r="D382" t="s">
        <v>1053</v>
      </c>
      <c r="E382" s="64">
        <v>137</v>
      </c>
      <c r="F382" s="64">
        <v>1456.6</v>
      </c>
      <c r="G382" s="65">
        <v>46571.8</v>
      </c>
      <c r="H382" s="65">
        <v>4657.18</v>
      </c>
      <c r="I382" s="66">
        <v>37966</v>
      </c>
      <c r="J382" s="66">
        <v>38717</v>
      </c>
      <c r="K382" s="66">
        <v>38717</v>
      </c>
      <c r="L382" s="67">
        <v>414</v>
      </c>
      <c r="M382" s="67" t="s">
        <v>652</v>
      </c>
      <c r="N382" s="28">
        <v>751</v>
      </c>
      <c r="O382" s="46"/>
      <c r="P382" s="46"/>
      <c r="Q382" s="46"/>
      <c r="R382" s="46"/>
    </row>
    <row r="383" spans="2:18" s="2" customFormat="1" ht="12.75">
      <c r="B383" s="68" t="s">
        <v>1054</v>
      </c>
      <c r="C383" s="69" t="s">
        <v>263</v>
      </c>
      <c r="D383" t="s">
        <v>1055</v>
      </c>
      <c r="E383" s="64">
        <v>109</v>
      </c>
      <c r="F383" s="64">
        <v>1415</v>
      </c>
      <c r="G383" s="65">
        <v>83457.76</v>
      </c>
      <c r="H383" s="65">
        <v>83457.76</v>
      </c>
      <c r="I383" s="66">
        <v>37768</v>
      </c>
      <c r="J383" s="66">
        <v>38717</v>
      </c>
      <c r="K383" s="66">
        <v>38717</v>
      </c>
      <c r="L383" s="67">
        <v>414</v>
      </c>
      <c r="M383" s="67" t="s">
        <v>699</v>
      </c>
      <c r="N383" s="28">
        <v>949</v>
      </c>
      <c r="O383" s="46"/>
      <c r="P383" s="46"/>
      <c r="Q383" s="46"/>
      <c r="R383" s="46"/>
    </row>
    <row r="384" spans="2:18" s="2" customFormat="1" ht="12.75">
      <c r="B384" s="68" t="s">
        <v>1056</v>
      </c>
      <c r="C384" s="69" t="s">
        <v>263</v>
      </c>
      <c r="D384" t="s">
        <v>1057</v>
      </c>
      <c r="E384" s="64">
        <v>13</v>
      </c>
      <c r="F384" s="64">
        <v>269</v>
      </c>
      <c r="G384" s="65">
        <v>6993.85</v>
      </c>
      <c r="H384" s="65">
        <v>699.39</v>
      </c>
      <c r="I384" s="66">
        <v>37973</v>
      </c>
      <c r="J384" s="66">
        <v>38717</v>
      </c>
      <c r="K384" s="66">
        <v>38717</v>
      </c>
      <c r="L384" s="67">
        <v>414</v>
      </c>
      <c r="M384" s="67" t="s">
        <v>415</v>
      </c>
      <c r="N384" s="28">
        <v>744</v>
      </c>
      <c r="O384" s="46"/>
      <c r="P384" s="46"/>
      <c r="Q384" s="46"/>
      <c r="R384" s="46"/>
    </row>
    <row r="385" spans="2:18" s="2" customFormat="1" ht="12.75">
      <c r="B385" s="68" t="s">
        <v>1058</v>
      </c>
      <c r="C385" s="69" t="s">
        <v>263</v>
      </c>
      <c r="D385" t="s">
        <v>1059</v>
      </c>
      <c r="E385" s="64">
        <v>189</v>
      </c>
      <c r="F385" s="64">
        <v>3095.6</v>
      </c>
      <c r="G385" s="65">
        <v>105601.2</v>
      </c>
      <c r="H385" s="65">
        <v>10560.12</v>
      </c>
      <c r="I385" s="66">
        <v>37742</v>
      </c>
      <c r="J385" s="66">
        <v>38717</v>
      </c>
      <c r="K385" s="66">
        <v>38717</v>
      </c>
      <c r="L385" s="67">
        <v>414</v>
      </c>
      <c r="M385" s="67" t="s">
        <v>425</v>
      </c>
      <c r="N385" s="28">
        <v>975</v>
      </c>
      <c r="O385" s="46"/>
      <c r="P385" s="46"/>
      <c r="Q385" s="46"/>
      <c r="R385" s="46"/>
    </row>
    <row r="386" spans="2:18" s="2" customFormat="1" ht="12.75">
      <c r="B386" s="68" t="s">
        <v>1060</v>
      </c>
      <c r="C386" s="69" t="s">
        <v>263</v>
      </c>
      <c r="D386" t="s">
        <v>1061</v>
      </c>
      <c r="E386" s="64">
        <v>42.2</v>
      </c>
      <c r="F386" s="64">
        <v>274.9</v>
      </c>
      <c r="G386" s="65">
        <v>16101.4</v>
      </c>
      <c r="H386" s="65">
        <v>1609.8</v>
      </c>
      <c r="I386" s="66">
        <v>37966</v>
      </c>
      <c r="J386" s="66">
        <v>38717</v>
      </c>
      <c r="K386" s="66">
        <v>38717</v>
      </c>
      <c r="L386" s="67">
        <v>414</v>
      </c>
      <c r="M386" s="67" t="s">
        <v>294</v>
      </c>
      <c r="N386" s="28">
        <v>751</v>
      </c>
      <c r="O386" s="46"/>
      <c r="P386" s="46"/>
      <c r="Q386" s="46"/>
      <c r="R386" s="46"/>
    </row>
    <row r="387" spans="2:18" s="2" customFormat="1" ht="12.75">
      <c r="B387" s="68" t="s">
        <v>1062</v>
      </c>
      <c r="C387" s="69" t="s">
        <v>263</v>
      </c>
      <c r="D387" t="s">
        <v>1063</v>
      </c>
      <c r="E387" s="64">
        <v>72</v>
      </c>
      <c r="F387" s="64">
        <v>725.8</v>
      </c>
      <c r="G387" s="65">
        <v>18231.5</v>
      </c>
      <c r="H387" s="65">
        <v>18231.5</v>
      </c>
      <c r="I387" s="66">
        <v>37665</v>
      </c>
      <c r="J387" s="66">
        <v>38717</v>
      </c>
      <c r="K387" s="66">
        <v>38717</v>
      </c>
      <c r="L387" s="67">
        <v>414</v>
      </c>
      <c r="M387" s="67" t="s">
        <v>294</v>
      </c>
      <c r="N387" s="28">
        <v>1052</v>
      </c>
      <c r="O387" s="46"/>
      <c r="P387" s="46"/>
      <c r="Q387" s="46"/>
      <c r="R387" s="46"/>
    </row>
    <row r="388" spans="2:18" s="2" customFormat="1" ht="12.75">
      <c r="B388" s="68" t="s">
        <v>1064</v>
      </c>
      <c r="C388" s="69" t="s">
        <v>263</v>
      </c>
      <c r="D388" t="s">
        <v>1065</v>
      </c>
      <c r="E388" s="64">
        <v>165</v>
      </c>
      <c r="F388" s="64">
        <v>2579.4</v>
      </c>
      <c r="G388" s="65">
        <v>176916.88</v>
      </c>
      <c r="H388" s="65">
        <v>176916.88</v>
      </c>
      <c r="I388" s="66">
        <v>37918</v>
      </c>
      <c r="J388" s="66">
        <v>38717</v>
      </c>
      <c r="K388" s="66">
        <v>38717</v>
      </c>
      <c r="L388" s="67">
        <v>414</v>
      </c>
      <c r="M388" s="67" t="s">
        <v>310</v>
      </c>
      <c r="N388" s="28">
        <v>799</v>
      </c>
      <c r="O388" s="46"/>
      <c r="P388" s="46"/>
      <c r="Q388" s="46"/>
      <c r="R388" s="46"/>
    </row>
    <row r="389" spans="2:18" s="2" customFormat="1" ht="12.75">
      <c r="B389" s="68" t="s">
        <v>1066</v>
      </c>
      <c r="C389" s="69" t="s">
        <v>263</v>
      </c>
      <c r="D389" t="s">
        <v>1067</v>
      </c>
      <c r="E389" s="64">
        <v>97</v>
      </c>
      <c r="F389" s="64">
        <v>1070.4</v>
      </c>
      <c r="G389" s="65">
        <v>26920.45</v>
      </c>
      <c r="H389" s="65">
        <v>18575.11</v>
      </c>
      <c r="I389" s="66">
        <v>37768</v>
      </c>
      <c r="J389" s="66">
        <v>38717</v>
      </c>
      <c r="K389" s="66">
        <v>38717</v>
      </c>
      <c r="L389" s="67">
        <v>414</v>
      </c>
      <c r="M389" s="67" t="s">
        <v>378</v>
      </c>
      <c r="N389" s="28">
        <v>949</v>
      </c>
      <c r="O389" s="46"/>
      <c r="P389" s="46"/>
      <c r="Q389" s="46"/>
      <c r="R389" s="46"/>
    </row>
    <row r="390" spans="2:18" s="2" customFormat="1" ht="12.75">
      <c r="B390" s="68" t="s">
        <v>1068</v>
      </c>
      <c r="C390" s="69" t="s">
        <v>263</v>
      </c>
      <c r="D390" t="s">
        <v>1069</v>
      </c>
      <c r="E390" s="64">
        <v>169</v>
      </c>
      <c r="F390" s="64">
        <v>2580</v>
      </c>
      <c r="G390" s="65">
        <v>114396.08</v>
      </c>
      <c r="H390" s="65">
        <v>28599.02</v>
      </c>
      <c r="I390" s="66">
        <v>38037</v>
      </c>
      <c r="J390" s="66">
        <v>38717</v>
      </c>
      <c r="K390" s="66">
        <v>38717</v>
      </c>
      <c r="L390" s="67">
        <v>414</v>
      </c>
      <c r="M390" s="67" t="s">
        <v>1070</v>
      </c>
      <c r="N390" s="28">
        <v>680</v>
      </c>
      <c r="O390" s="46"/>
      <c r="P390" s="46"/>
      <c r="Q390" s="46"/>
      <c r="R390" s="46"/>
    </row>
    <row r="391" spans="2:18" s="2" customFormat="1" ht="12.75">
      <c r="B391" s="68" t="s">
        <v>1071</v>
      </c>
      <c r="C391" s="69" t="s">
        <v>263</v>
      </c>
      <c r="D391" t="s">
        <v>1072</v>
      </c>
      <c r="E391" s="64">
        <v>260</v>
      </c>
      <c r="F391" s="64">
        <v>2152</v>
      </c>
      <c r="G391" s="65">
        <v>104620.82</v>
      </c>
      <c r="H391" s="65">
        <v>10462.08</v>
      </c>
      <c r="I391" s="66">
        <v>37966</v>
      </c>
      <c r="J391" s="66">
        <v>38717</v>
      </c>
      <c r="K391" s="66">
        <v>38717</v>
      </c>
      <c r="L391" s="67">
        <v>414</v>
      </c>
      <c r="M391" s="67" t="s">
        <v>294</v>
      </c>
      <c r="N391" s="28">
        <v>751</v>
      </c>
      <c r="O391" s="46"/>
      <c r="P391" s="46"/>
      <c r="Q391" s="46"/>
      <c r="R391" s="46"/>
    </row>
    <row r="392" spans="2:18" s="2" customFormat="1" ht="12.75">
      <c r="B392" s="68" t="s">
        <v>1073</v>
      </c>
      <c r="C392" s="69" t="s">
        <v>263</v>
      </c>
      <c r="D392" t="s">
        <v>1074</v>
      </c>
      <c r="E392" s="64">
        <v>36</v>
      </c>
      <c r="F392" s="64">
        <v>653</v>
      </c>
      <c r="G392" s="65">
        <v>20315.94</v>
      </c>
      <c r="H392" s="65">
        <v>20315.94</v>
      </c>
      <c r="I392" s="66">
        <v>37894</v>
      </c>
      <c r="J392" s="66">
        <v>38717</v>
      </c>
      <c r="K392" s="66">
        <v>38717</v>
      </c>
      <c r="L392" s="67">
        <v>414</v>
      </c>
      <c r="M392" s="67" t="s">
        <v>941</v>
      </c>
      <c r="N392" s="28">
        <v>823</v>
      </c>
      <c r="O392" s="46"/>
      <c r="P392" s="46"/>
      <c r="Q392" s="46"/>
      <c r="R392" s="46"/>
    </row>
    <row r="393" spans="2:18" s="2" customFormat="1" ht="12.75">
      <c r="B393" s="68" t="s">
        <v>1075</v>
      </c>
      <c r="C393" s="69" t="s">
        <v>263</v>
      </c>
      <c r="D393" t="s">
        <v>1076</v>
      </c>
      <c r="E393" s="64">
        <v>86</v>
      </c>
      <c r="F393" s="64">
        <v>648</v>
      </c>
      <c r="G393" s="65">
        <v>8780.2</v>
      </c>
      <c r="H393" s="65">
        <v>8780.2</v>
      </c>
      <c r="I393" s="66">
        <v>37999</v>
      </c>
      <c r="J393" s="66">
        <v>38717</v>
      </c>
      <c r="K393" s="66">
        <v>38717</v>
      </c>
      <c r="L393" s="67">
        <v>414</v>
      </c>
      <c r="M393" s="67" t="s">
        <v>415</v>
      </c>
      <c r="N393" s="28">
        <v>718</v>
      </c>
      <c r="O393" s="46"/>
      <c r="P393" s="46"/>
      <c r="Q393" s="46"/>
      <c r="R393" s="46"/>
    </row>
    <row r="394" spans="2:18" s="2" customFormat="1" ht="12.75">
      <c r="B394" s="68" t="s">
        <v>1077</v>
      </c>
      <c r="C394" s="69" t="s">
        <v>263</v>
      </c>
      <c r="D394" t="s">
        <v>1078</v>
      </c>
      <c r="E394" s="64">
        <v>56</v>
      </c>
      <c r="F394" s="64">
        <v>743</v>
      </c>
      <c r="G394" s="65">
        <v>25563.07</v>
      </c>
      <c r="H394" s="65">
        <v>2556.31</v>
      </c>
      <c r="I394" s="66">
        <v>38152</v>
      </c>
      <c r="J394" s="66">
        <v>38717</v>
      </c>
      <c r="K394" s="66">
        <v>38717</v>
      </c>
      <c r="L394" s="67">
        <v>414</v>
      </c>
      <c r="M394" s="67" t="s">
        <v>319</v>
      </c>
      <c r="N394" s="28">
        <v>565</v>
      </c>
      <c r="O394" s="46"/>
      <c r="P394" s="46"/>
      <c r="Q394" s="46"/>
      <c r="R394" s="46"/>
    </row>
    <row r="395" spans="2:18" s="2" customFormat="1" ht="12.75">
      <c r="B395" s="68" t="s">
        <v>1079</v>
      </c>
      <c r="C395" s="69" t="s">
        <v>263</v>
      </c>
      <c r="D395" t="s">
        <v>1080</v>
      </c>
      <c r="E395" s="64">
        <v>213</v>
      </c>
      <c r="F395" s="64">
        <v>1598</v>
      </c>
      <c r="G395" s="65">
        <v>30203.92</v>
      </c>
      <c r="H395" s="65">
        <v>18122.35</v>
      </c>
      <c r="I395" s="66">
        <v>37944</v>
      </c>
      <c r="J395" s="66">
        <v>38717</v>
      </c>
      <c r="K395" s="66">
        <v>38717</v>
      </c>
      <c r="L395" s="67">
        <v>414</v>
      </c>
      <c r="M395" s="67" t="s">
        <v>283</v>
      </c>
      <c r="N395" s="28">
        <v>773</v>
      </c>
      <c r="O395" s="46"/>
      <c r="P395" s="46"/>
      <c r="Q395" s="46"/>
      <c r="R395" s="46"/>
    </row>
    <row r="396" spans="2:18" s="2" customFormat="1" ht="12.75">
      <c r="B396" s="68" t="s">
        <v>1081</v>
      </c>
      <c r="C396" s="69" t="s">
        <v>263</v>
      </c>
      <c r="D396" t="s">
        <v>1082</v>
      </c>
      <c r="E396" s="64">
        <v>102</v>
      </c>
      <c r="F396" s="64">
        <v>1009.8</v>
      </c>
      <c r="G396" s="65">
        <v>34217.01</v>
      </c>
      <c r="H396" s="65">
        <v>3421.7</v>
      </c>
      <c r="I396" s="66">
        <v>37991</v>
      </c>
      <c r="J396" s="66">
        <v>38717</v>
      </c>
      <c r="K396" s="66">
        <v>38717</v>
      </c>
      <c r="L396" s="67">
        <v>414</v>
      </c>
      <c r="M396" s="67" t="s">
        <v>652</v>
      </c>
      <c r="N396" s="28">
        <v>726</v>
      </c>
      <c r="O396" s="46"/>
      <c r="P396" s="46"/>
      <c r="Q396" s="46"/>
      <c r="R396" s="46"/>
    </row>
    <row r="397" spans="2:18" s="2" customFormat="1" ht="12.75">
      <c r="B397" s="68" t="s">
        <v>1083</v>
      </c>
      <c r="C397" s="69" t="s">
        <v>263</v>
      </c>
      <c r="D397" t="s">
        <v>1084</v>
      </c>
      <c r="E397" s="64">
        <v>65</v>
      </c>
      <c r="F397" s="64">
        <v>1541</v>
      </c>
      <c r="G397" s="65">
        <v>49420.3</v>
      </c>
      <c r="H397" s="65">
        <v>49420.3</v>
      </c>
      <c r="I397" s="66">
        <v>37965</v>
      </c>
      <c r="J397" s="66">
        <v>38717</v>
      </c>
      <c r="K397" s="66">
        <v>38717</v>
      </c>
      <c r="L397" s="67">
        <v>414</v>
      </c>
      <c r="M397" s="67" t="s">
        <v>378</v>
      </c>
      <c r="N397" s="28">
        <v>752</v>
      </c>
      <c r="O397" s="46"/>
      <c r="P397" s="46"/>
      <c r="Q397" s="46"/>
      <c r="R397" s="46"/>
    </row>
    <row r="398" spans="2:18" s="2" customFormat="1" ht="12.75">
      <c r="B398" s="68" t="s">
        <v>1085</v>
      </c>
      <c r="C398" s="69" t="s">
        <v>263</v>
      </c>
      <c r="D398" t="s">
        <v>1086</v>
      </c>
      <c r="E398" s="64">
        <v>15</v>
      </c>
      <c r="F398" s="64">
        <v>10</v>
      </c>
      <c r="G398" s="65">
        <v>100</v>
      </c>
      <c r="H398" s="65">
        <v>100</v>
      </c>
      <c r="I398" s="66">
        <v>38211</v>
      </c>
      <c r="J398" s="66">
        <v>38717</v>
      </c>
      <c r="K398" s="66">
        <v>38717</v>
      </c>
      <c r="L398" s="67">
        <v>414</v>
      </c>
      <c r="M398" s="67" t="s">
        <v>1087</v>
      </c>
      <c r="N398" s="28">
        <v>506</v>
      </c>
      <c r="O398" s="46"/>
      <c r="P398" s="46"/>
      <c r="Q398" s="46"/>
      <c r="R398" s="46"/>
    </row>
    <row r="399" spans="2:18" s="2" customFormat="1" ht="12.75">
      <c r="B399" s="68" t="s">
        <v>1088</v>
      </c>
      <c r="C399" s="69" t="s">
        <v>263</v>
      </c>
      <c r="D399" t="s">
        <v>1089</v>
      </c>
      <c r="E399" s="64">
        <v>38</v>
      </c>
      <c r="F399" s="64">
        <v>977</v>
      </c>
      <c r="G399" s="65">
        <v>38764</v>
      </c>
      <c r="H399" s="65">
        <v>38764</v>
      </c>
      <c r="I399" s="66">
        <v>38041</v>
      </c>
      <c r="J399" s="66">
        <v>38717</v>
      </c>
      <c r="K399" s="66">
        <v>38717</v>
      </c>
      <c r="L399" s="67">
        <v>414</v>
      </c>
      <c r="M399" s="67" t="s">
        <v>392</v>
      </c>
      <c r="N399" s="28">
        <v>676</v>
      </c>
      <c r="O399" s="46"/>
      <c r="P399" s="46"/>
      <c r="Q399" s="46"/>
      <c r="R399" s="46"/>
    </row>
    <row r="400" spans="2:18" s="2" customFormat="1" ht="12.75">
      <c r="B400" s="68" t="s">
        <v>1090</v>
      </c>
      <c r="C400" s="69" t="s">
        <v>263</v>
      </c>
      <c r="D400" t="s">
        <v>1091</v>
      </c>
      <c r="E400" s="64">
        <v>26</v>
      </c>
      <c r="F400" s="64">
        <v>314</v>
      </c>
      <c r="G400" s="65">
        <v>19157.14</v>
      </c>
      <c r="H400" s="65">
        <v>1915.71</v>
      </c>
      <c r="I400" s="66">
        <v>38008</v>
      </c>
      <c r="J400" s="66">
        <v>38717</v>
      </c>
      <c r="K400" s="66">
        <v>38717</v>
      </c>
      <c r="L400" s="67">
        <v>414</v>
      </c>
      <c r="M400" s="67" t="s">
        <v>286</v>
      </c>
      <c r="N400" s="28">
        <v>709</v>
      </c>
      <c r="O400" s="46"/>
      <c r="P400" s="46"/>
      <c r="Q400" s="46"/>
      <c r="R400" s="46"/>
    </row>
    <row r="401" spans="2:18" s="2" customFormat="1" ht="12.75">
      <c r="B401" s="68" t="s">
        <v>1092</v>
      </c>
      <c r="C401" s="69" t="s">
        <v>263</v>
      </c>
      <c r="D401" t="s">
        <v>1093</v>
      </c>
      <c r="E401" s="64">
        <v>37</v>
      </c>
      <c r="F401" s="64">
        <v>531</v>
      </c>
      <c r="G401" s="65">
        <v>9741.65</v>
      </c>
      <c r="H401" s="65">
        <v>9741.65</v>
      </c>
      <c r="I401" s="66">
        <v>37917</v>
      </c>
      <c r="J401" s="66">
        <v>38717</v>
      </c>
      <c r="K401" s="66">
        <v>38717</v>
      </c>
      <c r="L401" s="67">
        <v>414</v>
      </c>
      <c r="M401" s="67" t="s">
        <v>620</v>
      </c>
      <c r="N401" s="28">
        <v>800</v>
      </c>
      <c r="O401" s="46"/>
      <c r="P401" s="46"/>
      <c r="Q401" s="46"/>
      <c r="R401" s="46"/>
    </row>
    <row r="402" spans="2:18" s="2" customFormat="1" ht="12.75">
      <c r="B402" s="68" t="s">
        <v>1094</v>
      </c>
      <c r="C402" s="69" t="s">
        <v>263</v>
      </c>
      <c r="D402" t="s">
        <v>1095</v>
      </c>
      <c r="E402" s="64">
        <v>27</v>
      </c>
      <c r="F402" s="64">
        <v>430.7</v>
      </c>
      <c r="G402" s="65">
        <v>13422.31</v>
      </c>
      <c r="H402" s="65">
        <v>1342.23</v>
      </c>
      <c r="I402" s="66">
        <v>37992</v>
      </c>
      <c r="J402" s="66">
        <v>38717</v>
      </c>
      <c r="K402" s="66">
        <v>38717</v>
      </c>
      <c r="L402" s="67">
        <v>414</v>
      </c>
      <c r="M402" s="67" t="s">
        <v>283</v>
      </c>
      <c r="N402" s="28">
        <v>725</v>
      </c>
      <c r="O402" s="46"/>
      <c r="P402" s="46"/>
      <c r="Q402" s="46"/>
      <c r="R402" s="46"/>
    </row>
    <row r="403" spans="2:18" s="2" customFormat="1" ht="12.75">
      <c r="B403" s="68" t="s">
        <v>1096</v>
      </c>
      <c r="C403" s="69" t="s">
        <v>263</v>
      </c>
      <c r="D403" t="s">
        <v>1097</v>
      </c>
      <c r="E403" s="64">
        <v>37</v>
      </c>
      <c r="F403" s="64">
        <v>419</v>
      </c>
      <c r="G403" s="65">
        <v>28056.53</v>
      </c>
      <c r="H403" s="65">
        <v>2805.65</v>
      </c>
      <c r="I403" s="66">
        <v>37902</v>
      </c>
      <c r="J403" s="66">
        <v>38717</v>
      </c>
      <c r="K403" s="66">
        <v>38717</v>
      </c>
      <c r="L403" s="67">
        <v>414</v>
      </c>
      <c r="M403" s="67" t="s">
        <v>459</v>
      </c>
      <c r="N403" s="28">
        <v>815</v>
      </c>
      <c r="O403" s="46"/>
      <c r="P403" s="46"/>
      <c r="Q403" s="46"/>
      <c r="R403" s="46"/>
    </row>
    <row r="404" spans="2:18" s="2" customFormat="1" ht="12.75">
      <c r="B404" s="68" t="s">
        <v>1098</v>
      </c>
      <c r="C404" s="69" t="s">
        <v>263</v>
      </c>
      <c r="D404" t="s">
        <v>1099</v>
      </c>
      <c r="E404" s="64">
        <v>28</v>
      </c>
      <c r="F404" s="64">
        <v>236</v>
      </c>
      <c r="G404" s="65">
        <v>11471.96</v>
      </c>
      <c r="H404" s="65">
        <v>1147.2</v>
      </c>
      <c r="I404" s="66">
        <v>37902</v>
      </c>
      <c r="J404" s="66">
        <v>38717</v>
      </c>
      <c r="K404" s="66">
        <v>38717</v>
      </c>
      <c r="L404" s="67">
        <v>414</v>
      </c>
      <c r="M404" s="67" t="s">
        <v>459</v>
      </c>
      <c r="N404" s="28">
        <v>815</v>
      </c>
      <c r="O404" s="46"/>
      <c r="P404" s="46"/>
      <c r="Q404" s="46"/>
      <c r="R404" s="46"/>
    </row>
    <row r="405" spans="2:18" s="2" customFormat="1" ht="12.75">
      <c r="B405" s="68" t="s">
        <v>1100</v>
      </c>
      <c r="C405" s="69" t="s">
        <v>263</v>
      </c>
      <c r="D405" t="s">
        <v>1101</v>
      </c>
      <c r="E405" s="64">
        <v>106</v>
      </c>
      <c r="F405" s="64">
        <v>934</v>
      </c>
      <c r="G405" s="65">
        <v>25859.4</v>
      </c>
      <c r="H405" s="65">
        <v>11082.6</v>
      </c>
      <c r="I405" s="66">
        <v>37620</v>
      </c>
      <c r="J405" s="66">
        <v>38352</v>
      </c>
      <c r="K405" s="66">
        <v>38717</v>
      </c>
      <c r="L405" s="67">
        <v>414</v>
      </c>
      <c r="M405" s="67" t="s">
        <v>364</v>
      </c>
      <c r="N405" s="28">
        <v>1097</v>
      </c>
      <c r="O405" s="46"/>
      <c r="P405" s="46"/>
      <c r="Q405" s="46"/>
      <c r="R405" s="46"/>
    </row>
    <row r="406" spans="2:18" s="2" customFormat="1" ht="12.75">
      <c r="B406" s="68" t="s">
        <v>1102</v>
      </c>
      <c r="C406" s="69" t="s">
        <v>263</v>
      </c>
      <c r="D406" t="s">
        <v>1103</v>
      </c>
      <c r="E406" s="64">
        <v>37</v>
      </c>
      <c r="F406" s="64">
        <v>1798</v>
      </c>
      <c r="G406" s="65">
        <v>106093.88</v>
      </c>
      <c r="H406" s="65">
        <v>106093.88</v>
      </c>
      <c r="I406" s="66">
        <v>37868</v>
      </c>
      <c r="J406" s="66">
        <v>38717</v>
      </c>
      <c r="K406" s="66">
        <v>38717</v>
      </c>
      <c r="L406" s="67">
        <v>414</v>
      </c>
      <c r="M406" s="67" t="s">
        <v>316</v>
      </c>
      <c r="N406" s="28">
        <v>849</v>
      </c>
      <c r="O406" s="46"/>
      <c r="P406" s="46"/>
      <c r="Q406" s="46"/>
      <c r="R406" s="46"/>
    </row>
    <row r="407" spans="2:18" s="2" customFormat="1" ht="12.75">
      <c r="B407" s="68" t="s">
        <v>1104</v>
      </c>
      <c r="C407" s="69" t="s">
        <v>263</v>
      </c>
      <c r="D407" t="s">
        <v>1105</v>
      </c>
      <c r="E407" s="64">
        <v>142</v>
      </c>
      <c r="F407" s="64">
        <v>3651.8</v>
      </c>
      <c r="G407" s="65">
        <v>128734.1</v>
      </c>
      <c r="H407" s="65">
        <v>12873.41</v>
      </c>
      <c r="I407" s="66">
        <v>37972</v>
      </c>
      <c r="J407" s="66">
        <v>38717</v>
      </c>
      <c r="K407" s="66">
        <v>38717</v>
      </c>
      <c r="L407" s="67">
        <v>414</v>
      </c>
      <c r="M407" s="67" t="s">
        <v>345</v>
      </c>
      <c r="N407" s="28">
        <v>745</v>
      </c>
      <c r="O407" s="46"/>
      <c r="P407" s="46"/>
      <c r="Q407" s="46"/>
      <c r="R407" s="46"/>
    </row>
    <row r="408" spans="2:18" s="2" customFormat="1" ht="12.75">
      <c r="B408" s="68" t="s">
        <v>1106</v>
      </c>
      <c r="C408" s="69" t="s">
        <v>263</v>
      </c>
      <c r="D408" t="s">
        <v>1107</v>
      </c>
      <c r="E408" s="64">
        <v>96</v>
      </c>
      <c r="F408" s="64">
        <v>1000</v>
      </c>
      <c r="G408" s="65">
        <v>23058.6</v>
      </c>
      <c r="H408" s="65">
        <v>23058.6</v>
      </c>
      <c r="I408" s="66">
        <v>37972</v>
      </c>
      <c r="J408" s="66">
        <v>38717</v>
      </c>
      <c r="K408" s="66">
        <v>38717</v>
      </c>
      <c r="L408" s="67">
        <v>414</v>
      </c>
      <c r="M408" s="67" t="s">
        <v>277</v>
      </c>
      <c r="N408" s="28">
        <v>745</v>
      </c>
      <c r="O408" s="46"/>
      <c r="P408" s="46"/>
      <c r="Q408" s="46"/>
      <c r="R408" s="46"/>
    </row>
    <row r="409" spans="2:18" s="2" customFormat="1" ht="12.75">
      <c r="B409" s="68" t="s">
        <v>1108</v>
      </c>
      <c r="C409" s="69" t="s">
        <v>263</v>
      </c>
      <c r="D409" t="s">
        <v>1109</v>
      </c>
      <c r="E409" s="64">
        <v>15</v>
      </c>
      <c r="F409" s="64">
        <v>214</v>
      </c>
      <c r="G409" s="65">
        <v>9768.12</v>
      </c>
      <c r="H409" s="65">
        <v>976.81</v>
      </c>
      <c r="I409" s="66">
        <v>38125</v>
      </c>
      <c r="J409" s="66">
        <v>38717</v>
      </c>
      <c r="K409" s="66">
        <v>38717</v>
      </c>
      <c r="L409" s="67">
        <v>414</v>
      </c>
      <c r="M409" s="67" t="s">
        <v>699</v>
      </c>
      <c r="N409" s="28">
        <v>592</v>
      </c>
      <c r="O409" s="46"/>
      <c r="P409" s="46"/>
      <c r="Q409" s="46"/>
      <c r="R409" s="46"/>
    </row>
    <row r="410" spans="2:18" s="2" customFormat="1" ht="12.75">
      <c r="B410" s="68" t="s">
        <v>1110</v>
      </c>
      <c r="C410" s="69" t="s">
        <v>263</v>
      </c>
      <c r="D410" t="s">
        <v>1111</v>
      </c>
      <c r="E410" s="64">
        <v>86</v>
      </c>
      <c r="F410" s="64">
        <v>805.1</v>
      </c>
      <c r="G410" s="65">
        <v>31986.62</v>
      </c>
      <c r="H410" s="65">
        <v>3198.66</v>
      </c>
      <c r="I410" s="66">
        <v>37991</v>
      </c>
      <c r="J410" s="66">
        <v>38717</v>
      </c>
      <c r="K410" s="66">
        <v>38717</v>
      </c>
      <c r="L410" s="67">
        <v>414</v>
      </c>
      <c r="M410" s="67" t="s">
        <v>652</v>
      </c>
      <c r="N410" s="28">
        <v>726</v>
      </c>
      <c r="O410" s="46"/>
      <c r="P410" s="46"/>
      <c r="Q410" s="46"/>
      <c r="R410" s="46"/>
    </row>
    <row r="411" spans="2:18" s="2" customFormat="1" ht="12.75">
      <c r="B411" s="68" t="s">
        <v>1112</v>
      </c>
      <c r="C411" s="69" t="s">
        <v>263</v>
      </c>
      <c r="D411" t="s">
        <v>1113</v>
      </c>
      <c r="E411" s="64">
        <v>203</v>
      </c>
      <c r="F411" s="64">
        <v>2475.4</v>
      </c>
      <c r="G411" s="65">
        <v>161461.32</v>
      </c>
      <c r="H411" s="65">
        <v>80730.66</v>
      </c>
      <c r="I411" s="66">
        <v>37964</v>
      </c>
      <c r="J411" s="66">
        <v>38717</v>
      </c>
      <c r="K411" s="66">
        <v>38717</v>
      </c>
      <c r="L411" s="67">
        <v>414</v>
      </c>
      <c r="M411" s="67" t="s">
        <v>310</v>
      </c>
      <c r="N411" s="28">
        <v>753</v>
      </c>
      <c r="O411" s="46"/>
      <c r="P411" s="46"/>
      <c r="Q411" s="46"/>
      <c r="R411" s="46"/>
    </row>
    <row r="412" spans="2:18" s="2" customFormat="1" ht="12.75">
      <c r="B412" s="68" t="s">
        <v>1114</v>
      </c>
      <c r="C412" s="69" t="s">
        <v>263</v>
      </c>
      <c r="D412" t="s">
        <v>1115</v>
      </c>
      <c r="E412" s="64">
        <v>89</v>
      </c>
      <c r="F412" s="64">
        <v>875</v>
      </c>
      <c r="G412" s="65">
        <v>50528.13</v>
      </c>
      <c r="H412" s="65">
        <v>5052.81</v>
      </c>
      <c r="I412" s="66">
        <v>37902</v>
      </c>
      <c r="J412" s="66">
        <v>38717</v>
      </c>
      <c r="K412" s="66">
        <v>38717</v>
      </c>
      <c r="L412" s="67">
        <v>414</v>
      </c>
      <c r="M412" s="67" t="s">
        <v>459</v>
      </c>
      <c r="N412" s="28">
        <v>815</v>
      </c>
      <c r="O412" s="46"/>
      <c r="P412" s="46"/>
      <c r="Q412" s="46"/>
      <c r="R412" s="46"/>
    </row>
    <row r="413" spans="2:18" s="2" customFormat="1" ht="12.75">
      <c r="B413" s="68" t="s">
        <v>1116</v>
      </c>
      <c r="C413" s="69" t="s">
        <v>263</v>
      </c>
      <c r="D413" t="s">
        <v>1117</v>
      </c>
      <c r="E413" s="64">
        <v>65</v>
      </c>
      <c r="F413" s="64">
        <v>595.6</v>
      </c>
      <c r="G413" s="65">
        <v>81736.27</v>
      </c>
      <c r="H413" s="65">
        <v>81736.27</v>
      </c>
      <c r="I413" s="66">
        <v>37665</v>
      </c>
      <c r="J413" s="66">
        <v>38717</v>
      </c>
      <c r="K413" s="66">
        <v>38717</v>
      </c>
      <c r="L413" s="67">
        <v>414</v>
      </c>
      <c r="M413" s="67" t="s">
        <v>310</v>
      </c>
      <c r="N413" s="28">
        <v>1052</v>
      </c>
      <c r="O413" s="46"/>
      <c r="P413" s="46"/>
      <c r="Q413" s="46"/>
      <c r="R413" s="46"/>
    </row>
    <row r="414" spans="2:18" s="2" customFormat="1" ht="12.75">
      <c r="B414" s="68" t="s">
        <v>1118</v>
      </c>
      <c r="C414" s="69" t="s">
        <v>263</v>
      </c>
      <c r="D414" t="s">
        <v>1119</v>
      </c>
      <c r="E414" s="64">
        <v>54</v>
      </c>
      <c r="F414" s="64">
        <v>820.3</v>
      </c>
      <c r="G414" s="65">
        <v>56534.39</v>
      </c>
      <c r="H414" s="65">
        <v>5653.44</v>
      </c>
      <c r="I414" s="66">
        <v>37998</v>
      </c>
      <c r="J414" s="66">
        <v>38717</v>
      </c>
      <c r="K414" s="66">
        <v>38717</v>
      </c>
      <c r="L414" s="67">
        <v>414</v>
      </c>
      <c r="M414" s="67" t="s">
        <v>652</v>
      </c>
      <c r="N414" s="28">
        <v>719</v>
      </c>
      <c r="O414" s="46"/>
      <c r="P414" s="46"/>
      <c r="Q414" s="46"/>
      <c r="R414" s="46"/>
    </row>
    <row r="415" spans="2:18" s="2" customFormat="1" ht="12.75">
      <c r="B415" s="68" t="s">
        <v>1120</v>
      </c>
      <c r="C415" s="69" t="s">
        <v>263</v>
      </c>
      <c r="D415" t="s">
        <v>1121</v>
      </c>
      <c r="E415" s="64">
        <v>26</v>
      </c>
      <c r="F415" s="64">
        <v>533</v>
      </c>
      <c r="G415" s="65">
        <v>16525.59</v>
      </c>
      <c r="H415" s="65">
        <v>6610.24</v>
      </c>
      <c r="I415" s="66">
        <v>37992</v>
      </c>
      <c r="J415" s="66">
        <v>38717</v>
      </c>
      <c r="K415" s="66">
        <v>38717</v>
      </c>
      <c r="L415" s="67">
        <v>414</v>
      </c>
      <c r="M415" s="67" t="s">
        <v>542</v>
      </c>
      <c r="N415" s="28">
        <v>725</v>
      </c>
      <c r="O415" s="46"/>
      <c r="P415" s="46"/>
      <c r="Q415" s="46"/>
      <c r="R415" s="46"/>
    </row>
    <row r="416" spans="2:18" s="2" customFormat="1" ht="12.75">
      <c r="B416" s="68" t="s">
        <v>1122</v>
      </c>
      <c r="C416" s="69" t="s">
        <v>263</v>
      </c>
      <c r="D416" t="s">
        <v>1123</v>
      </c>
      <c r="E416" s="64">
        <v>37</v>
      </c>
      <c r="F416" s="64">
        <v>514</v>
      </c>
      <c r="G416" s="65">
        <v>34047.31</v>
      </c>
      <c r="H416" s="65">
        <v>3404.73</v>
      </c>
      <c r="I416" s="66">
        <v>38008</v>
      </c>
      <c r="J416" s="66">
        <v>38717</v>
      </c>
      <c r="K416" s="66">
        <v>38717</v>
      </c>
      <c r="L416" s="67">
        <v>414</v>
      </c>
      <c r="M416" s="67" t="s">
        <v>652</v>
      </c>
      <c r="N416" s="28">
        <v>709</v>
      </c>
      <c r="O416" s="46"/>
      <c r="P416" s="46"/>
      <c r="Q416" s="46"/>
      <c r="R416" s="46"/>
    </row>
    <row r="417" spans="2:18" s="2" customFormat="1" ht="12.75">
      <c r="B417" s="68" t="s">
        <v>1124</v>
      </c>
      <c r="C417" s="69" t="s">
        <v>263</v>
      </c>
      <c r="D417" t="s">
        <v>1125</v>
      </c>
      <c r="E417" s="64">
        <v>150</v>
      </c>
      <c r="F417" s="64">
        <v>1164</v>
      </c>
      <c r="G417" s="65">
        <v>76122.1</v>
      </c>
      <c r="H417" s="65">
        <v>76122.1</v>
      </c>
      <c r="I417" s="66">
        <v>37644</v>
      </c>
      <c r="J417" s="66">
        <v>38717</v>
      </c>
      <c r="K417" s="66">
        <v>38717</v>
      </c>
      <c r="L417" s="67">
        <v>414</v>
      </c>
      <c r="M417" s="67" t="s">
        <v>310</v>
      </c>
      <c r="N417" s="28">
        <v>1073</v>
      </c>
      <c r="O417" s="46"/>
      <c r="P417" s="46"/>
      <c r="Q417" s="46"/>
      <c r="R417" s="46"/>
    </row>
    <row r="418" spans="2:18" s="2" customFormat="1" ht="12.75">
      <c r="B418" s="68" t="s">
        <v>1126</v>
      </c>
      <c r="C418" s="69" t="s">
        <v>263</v>
      </c>
      <c r="D418" t="s">
        <v>1127</v>
      </c>
      <c r="E418" s="64">
        <v>375</v>
      </c>
      <c r="F418" s="64">
        <v>2072</v>
      </c>
      <c r="G418" s="65">
        <v>212566.28</v>
      </c>
      <c r="H418" s="65">
        <v>212566.28</v>
      </c>
      <c r="I418" s="66">
        <v>37629</v>
      </c>
      <c r="J418" s="66">
        <v>38717</v>
      </c>
      <c r="K418" s="66">
        <v>38717</v>
      </c>
      <c r="L418" s="67">
        <v>414</v>
      </c>
      <c r="M418" s="67" t="s">
        <v>310</v>
      </c>
      <c r="N418" s="28">
        <v>1088</v>
      </c>
      <c r="O418" s="46"/>
      <c r="P418" s="46"/>
      <c r="Q418" s="46"/>
      <c r="R418" s="46"/>
    </row>
    <row r="419" spans="2:18" s="2" customFormat="1" ht="12.75">
      <c r="B419" s="68" t="s">
        <v>1128</v>
      </c>
      <c r="C419" s="69" t="s">
        <v>263</v>
      </c>
      <c r="D419" t="s">
        <v>1129</v>
      </c>
      <c r="E419" s="64">
        <v>40</v>
      </c>
      <c r="F419" s="64">
        <v>362</v>
      </c>
      <c r="G419" s="65">
        <v>7739.27</v>
      </c>
      <c r="H419" s="65">
        <v>2321.78</v>
      </c>
      <c r="I419" s="66">
        <v>38155</v>
      </c>
      <c r="J419" s="66">
        <v>38717</v>
      </c>
      <c r="K419" s="66">
        <v>38717</v>
      </c>
      <c r="L419" s="67">
        <v>414</v>
      </c>
      <c r="M419" s="67" t="s">
        <v>1130</v>
      </c>
      <c r="N419" s="28">
        <v>562</v>
      </c>
      <c r="O419" s="46"/>
      <c r="P419" s="46"/>
      <c r="Q419" s="46"/>
      <c r="R419" s="46"/>
    </row>
    <row r="420" spans="2:18" s="2" customFormat="1" ht="12.75">
      <c r="B420" s="68" t="s">
        <v>1131</v>
      </c>
      <c r="C420" s="69" t="s">
        <v>263</v>
      </c>
      <c r="D420" t="s">
        <v>1132</v>
      </c>
      <c r="E420" s="64">
        <v>45</v>
      </c>
      <c r="F420" s="64">
        <v>163</v>
      </c>
      <c r="G420" s="65">
        <v>1109.3</v>
      </c>
      <c r="H420" s="65">
        <v>110.93</v>
      </c>
      <c r="I420" s="66">
        <v>37973</v>
      </c>
      <c r="J420" s="66">
        <v>38717</v>
      </c>
      <c r="K420" s="66">
        <v>38717</v>
      </c>
      <c r="L420" s="67">
        <v>414</v>
      </c>
      <c r="M420" s="67" t="s">
        <v>1133</v>
      </c>
      <c r="N420" s="28">
        <v>744</v>
      </c>
      <c r="O420" s="46"/>
      <c r="P420" s="46"/>
      <c r="Q420" s="46"/>
      <c r="R420" s="46"/>
    </row>
    <row r="421" spans="2:18" s="2" customFormat="1" ht="12.75">
      <c r="B421" s="68" t="s">
        <v>1134</v>
      </c>
      <c r="C421" s="69" t="s">
        <v>263</v>
      </c>
      <c r="D421" t="s">
        <v>1135</v>
      </c>
      <c r="E421" s="64">
        <v>150</v>
      </c>
      <c r="F421" s="64">
        <v>1979.05</v>
      </c>
      <c r="G421" s="65">
        <v>60272.17</v>
      </c>
      <c r="H421" s="65">
        <v>33201.55</v>
      </c>
      <c r="I421" s="66">
        <v>37627</v>
      </c>
      <c r="J421" s="66">
        <v>38717</v>
      </c>
      <c r="K421" s="66">
        <v>38717</v>
      </c>
      <c r="L421" s="67">
        <v>414</v>
      </c>
      <c r="M421" s="67" t="s">
        <v>277</v>
      </c>
      <c r="N421" s="28">
        <v>1090</v>
      </c>
      <c r="O421" s="46"/>
      <c r="P421" s="46"/>
      <c r="Q421" s="46"/>
      <c r="R421" s="46"/>
    </row>
    <row r="422" spans="2:18" s="2" customFormat="1" ht="12.75">
      <c r="B422" s="68" t="s">
        <v>1136</v>
      </c>
      <c r="C422" s="69" t="s">
        <v>263</v>
      </c>
      <c r="D422" t="s">
        <v>1137</v>
      </c>
      <c r="E422" s="64">
        <v>56</v>
      </c>
      <c r="F422" s="64">
        <v>787.7</v>
      </c>
      <c r="G422" s="65">
        <v>57748.05</v>
      </c>
      <c r="H422" s="65">
        <v>57748.05</v>
      </c>
      <c r="I422" s="66">
        <v>38012</v>
      </c>
      <c r="J422" s="66">
        <v>38717</v>
      </c>
      <c r="K422" s="66">
        <v>38717</v>
      </c>
      <c r="L422" s="67">
        <v>414</v>
      </c>
      <c r="M422" s="67" t="s">
        <v>699</v>
      </c>
      <c r="N422" s="28">
        <v>705</v>
      </c>
      <c r="O422" s="46"/>
      <c r="P422" s="46"/>
      <c r="Q422" s="46"/>
      <c r="R422" s="46"/>
    </row>
    <row r="423" spans="2:18" s="2" customFormat="1" ht="12.75">
      <c r="B423" s="68" t="s">
        <v>1138</v>
      </c>
      <c r="C423" s="69" t="s">
        <v>263</v>
      </c>
      <c r="D423" t="s">
        <v>1139</v>
      </c>
      <c r="E423" s="64">
        <v>69</v>
      </c>
      <c r="F423" s="64">
        <v>634</v>
      </c>
      <c r="G423" s="65">
        <v>18431.16</v>
      </c>
      <c r="H423" s="65">
        <v>18431.16</v>
      </c>
      <c r="I423" s="66">
        <v>37999</v>
      </c>
      <c r="J423" s="66">
        <v>38717</v>
      </c>
      <c r="K423" s="66">
        <v>38717</v>
      </c>
      <c r="L423" s="67">
        <v>414</v>
      </c>
      <c r="M423" s="67" t="s">
        <v>310</v>
      </c>
      <c r="N423" s="28">
        <v>718</v>
      </c>
      <c r="O423" s="46"/>
      <c r="P423" s="46"/>
      <c r="Q423" s="46"/>
      <c r="R423" s="46"/>
    </row>
    <row r="424" spans="2:18" s="2" customFormat="1" ht="12.75">
      <c r="B424" s="68" t="s">
        <v>1140</v>
      </c>
      <c r="C424" s="69" t="s">
        <v>263</v>
      </c>
      <c r="D424" t="s">
        <v>1141</v>
      </c>
      <c r="E424" s="64">
        <v>31</v>
      </c>
      <c r="F424" s="64">
        <v>316</v>
      </c>
      <c r="G424" s="65">
        <v>9875.25</v>
      </c>
      <c r="H424" s="65">
        <v>987.53</v>
      </c>
      <c r="I424" s="66">
        <v>38117</v>
      </c>
      <c r="J424" s="66">
        <v>38717</v>
      </c>
      <c r="K424" s="66">
        <v>38717</v>
      </c>
      <c r="L424" s="67">
        <v>414</v>
      </c>
      <c r="M424" s="67" t="s">
        <v>415</v>
      </c>
      <c r="N424" s="28">
        <v>600</v>
      </c>
      <c r="O424" s="46"/>
      <c r="P424" s="46"/>
      <c r="Q424" s="46"/>
      <c r="R424" s="46"/>
    </row>
    <row r="425" spans="2:18" s="2" customFormat="1" ht="12.75">
      <c r="B425" s="68" t="s">
        <v>1142</v>
      </c>
      <c r="C425" s="69" t="s">
        <v>263</v>
      </c>
      <c r="D425" t="s">
        <v>1143</v>
      </c>
      <c r="E425" s="64">
        <v>261</v>
      </c>
      <c r="F425" s="64">
        <v>2334</v>
      </c>
      <c r="G425" s="65">
        <v>51984</v>
      </c>
      <c r="H425" s="65">
        <v>5198.4</v>
      </c>
      <c r="I425" s="66">
        <v>37741</v>
      </c>
      <c r="J425" s="66">
        <v>38717</v>
      </c>
      <c r="K425" s="66">
        <v>38717</v>
      </c>
      <c r="L425" s="67">
        <v>414</v>
      </c>
      <c r="M425" s="67" t="s">
        <v>268</v>
      </c>
      <c r="N425" s="28">
        <v>976</v>
      </c>
      <c r="O425" s="46"/>
      <c r="P425" s="46"/>
      <c r="Q425" s="46"/>
      <c r="R425" s="46"/>
    </row>
    <row r="426" spans="2:18" s="2" customFormat="1" ht="12.75">
      <c r="B426" s="68" t="s">
        <v>1144</v>
      </c>
      <c r="C426" s="69" t="s">
        <v>263</v>
      </c>
      <c r="D426" t="s">
        <v>1145</v>
      </c>
      <c r="E426" s="64">
        <v>144</v>
      </c>
      <c r="F426" s="64">
        <v>2190</v>
      </c>
      <c r="G426" s="65">
        <v>166977</v>
      </c>
      <c r="H426" s="65">
        <v>68460.57</v>
      </c>
      <c r="I426" s="66">
        <v>37721</v>
      </c>
      <c r="J426" s="66">
        <v>38717</v>
      </c>
      <c r="K426" s="66">
        <v>38717</v>
      </c>
      <c r="L426" s="67">
        <v>414</v>
      </c>
      <c r="M426" s="67" t="s">
        <v>316</v>
      </c>
      <c r="N426" s="28">
        <v>996</v>
      </c>
      <c r="O426" s="46"/>
      <c r="P426" s="46"/>
      <c r="Q426" s="46"/>
      <c r="R426" s="46"/>
    </row>
    <row r="427" spans="2:18" s="2" customFormat="1" ht="12.75">
      <c r="B427" s="68" t="s">
        <v>1146</v>
      </c>
      <c r="C427" s="69" t="s">
        <v>263</v>
      </c>
      <c r="D427" t="s">
        <v>1147</v>
      </c>
      <c r="E427" s="64">
        <v>142</v>
      </c>
      <c r="F427" s="64">
        <v>2637</v>
      </c>
      <c r="G427" s="65">
        <v>83628.9</v>
      </c>
      <c r="H427" s="65">
        <v>8362.89</v>
      </c>
      <c r="I427" s="66">
        <v>37910</v>
      </c>
      <c r="J427" s="66">
        <v>38717</v>
      </c>
      <c r="K427" s="66">
        <v>38717</v>
      </c>
      <c r="L427" s="67">
        <v>414</v>
      </c>
      <c r="M427" s="67" t="s">
        <v>749</v>
      </c>
      <c r="N427" s="28">
        <v>807</v>
      </c>
      <c r="O427" s="46"/>
      <c r="P427" s="46"/>
      <c r="Q427" s="46"/>
      <c r="R427" s="46"/>
    </row>
    <row r="428" spans="2:18" s="2" customFormat="1" ht="12.75">
      <c r="B428" s="68" t="s">
        <v>1148</v>
      </c>
      <c r="C428" s="69" t="s">
        <v>263</v>
      </c>
      <c r="D428" t="s">
        <v>1149</v>
      </c>
      <c r="E428" s="64">
        <v>64</v>
      </c>
      <c r="F428" s="64">
        <v>1864.3</v>
      </c>
      <c r="G428" s="65">
        <v>14975.6</v>
      </c>
      <c r="H428" s="65">
        <v>4492.68</v>
      </c>
      <c r="I428" s="66">
        <v>37600</v>
      </c>
      <c r="J428" s="66">
        <v>38717</v>
      </c>
      <c r="K428" s="66">
        <v>38717</v>
      </c>
      <c r="L428" s="67">
        <v>414</v>
      </c>
      <c r="M428" s="67" t="s">
        <v>550</v>
      </c>
      <c r="N428" s="28">
        <v>1117</v>
      </c>
      <c r="O428" s="46"/>
      <c r="P428" s="46"/>
      <c r="Q428" s="46"/>
      <c r="R428" s="46"/>
    </row>
    <row r="429" spans="2:18" s="2" customFormat="1" ht="12.75">
      <c r="B429" s="68" t="s">
        <v>1150</v>
      </c>
      <c r="C429" s="69" t="s">
        <v>260</v>
      </c>
      <c r="D429" t="s">
        <v>1151</v>
      </c>
      <c r="E429" s="64">
        <v>230</v>
      </c>
      <c r="F429" s="64">
        <v>3064.8</v>
      </c>
      <c r="G429" s="65">
        <v>105387.34</v>
      </c>
      <c r="H429" s="65">
        <v>105387.34</v>
      </c>
      <c r="I429" s="66">
        <v>38006</v>
      </c>
      <c r="J429" s="66">
        <v>38717</v>
      </c>
      <c r="K429" s="66">
        <v>38717</v>
      </c>
      <c r="L429" s="67">
        <v>414</v>
      </c>
      <c r="M429" s="67" t="s">
        <v>733</v>
      </c>
      <c r="N429" s="28">
        <v>711</v>
      </c>
      <c r="O429" s="46"/>
      <c r="P429" s="46"/>
      <c r="Q429" s="46"/>
      <c r="R429" s="46"/>
    </row>
    <row r="430" spans="2:18" s="2" customFormat="1" ht="12.75">
      <c r="B430" s="68" t="s">
        <v>1152</v>
      </c>
      <c r="C430" s="69" t="s">
        <v>263</v>
      </c>
      <c r="D430" t="s">
        <v>1153</v>
      </c>
      <c r="E430" s="64">
        <v>113</v>
      </c>
      <c r="F430" s="64">
        <v>2351.8</v>
      </c>
      <c r="G430" s="65">
        <v>118917.41</v>
      </c>
      <c r="H430" s="65">
        <v>11892.74</v>
      </c>
      <c r="I430" s="66">
        <v>37973</v>
      </c>
      <c r="J430" s="66">
        <v>38717</v>
      </c>
      <c r="K430" s="66">
        <v>38717</v>
      </c>
      <c r="L430" s="67">
        <v>414</v>
      </c>
      <c r="M430" s="67" t="s">
        <v>459</v>
      </c>
      <c r="N430" s="28">
        <v>744</v>
      </c>
      <c r="O430" s="46"/>
      <c r="P430" s="46"/>
      <c r="Q430" s="46"/>
      <c r="R430" s="46"/>
    </row>
    <row r="431" spans="2:18" s="2" customFormat="1" ht="12.75">
      <c r="B431" s="68" t="s">
        <v>1154</v>
      </c>
      <c r="C431" s="69" t="s">
        <v>263</v>
      </c>
      <c r="D431" t="s">
        <v>1155</v>
      </c>
      <c r="E431" s="64">
        <v>52</v>
      </c>
      <c r="F431" s="64">
        <v>747.4</v>
      </c>
      <c r="G431" s="65">
        <v>26305.65</v>
      </c>
      <c r="H431" s="65">
        <v>2630.57</v>
      </c>
      <c r="I431" s="66">
        <v>37701</v>
      </c>
      <c r="J431" s="66">
        <v>38806</v>
      </c>
      <c r="K431" s="66">
        <v>38806</v>
      </c>
      <c r="L431" s="67">
        <v>503</v>
      </c>
      <c r="M431" s="67" t="s">
        <v>569</v>
      </c>
      <c r="N431" s="28">
        <v>1105</v>
      </c>
      <c r="O431" s="46"/>
      <c r="P431" s="46"/>
      <c r="Q431" s="46"/>
      <c r="R431" s="46"/>
    </row>
    <row r="432" spans="2:18" s="2" customFormat="1" ht="12.75">
      <c r="B432" s="68" t="s">
        <v>1156</v>
      </c>
      <c r="C432" s="69" t="s">
        <v>263</v>
      </c>
      <c r="D432" t="s">
        <v>1157</v>
      </c>
      <c r="E432" s="64">
        <v>119</v>
      </c>
      <c r="F432" s="64">
        <v>1523.8</v>
      </c>
      <c r="G432" s="65">
        <v>63251.39</v>
      </c>
      <c r="H432" s="65">
        <v>21384.47</v>
      </c>
      <c r="I432" s="66">
        <v>37748</v>
      </c>
      <c r="J432" s="66">
        <v>38806</v>
      </c>
      <c r="K432" s="66">
        <v>38806</v>
      </c>
      <c r="L432" s="67">
        <v>503</v>
      </c>
      <c r="M432" s="67" t="s">
        <v>569</v>
      </c>
      <c r="N432" s="28">
        <v>1058</v>
      </c>
      <c r="O432" s="46"/>
      <c r="P432" s="46"/>
      <c r="Q432" s="46"/>
      <c r="R432" s="46"/>
    </row>
    <row r="433" spans="2:18" s="2" customFormat="1" ht="12.75">
      <c r="B433" s="68" t="s">
        <v>1158</v>
      </c>
      <c r="C433" s="69" t="s">
        <v>263</v>
      </c>
      <c r="D433" t="s">
        <v>1159</v>
      </c>
      <c r="E433" s="64">
        <v>43</v>
      </c>
      <c r="F433" s="64">
        <v>678</v>
      </c>
      <c r="G433" s="65">
        <v>28145</v>
      </c>
      <c r="H433" s="65">
        <v>2814.5</v>
      </c>
      <c r="I433" s="66">
        <v>38019</v>
      </c>
      <c r="J433" s="66">
        <v>38807</v>
      </c>
      <c r="K433" s="66">
        <v>38807</v>
      </c>
      <c r="L433" s="67">
        <v>504</v>
      </c>
      <c r="M433" s="67" t="s">
        <v>675</v>
      </c>
      <c r="N433" s="28">
        <v>788</v>
      </c>
      <c r="O433" s="46"/>
      <c r="P433" s="46"/>
      <c r="Q433" s="46"/>
      <c r="R433" s="46"/>
    </row>
    <row r="434" spans="2:18" s="2" customFormat="1" ht="12.75">
      <c r="B434" s="68" t="s">
        <v>1160</v>
      </c>
      <c r="C434" s="69" t="s">
        <v>263</v>
      </c>
      <c r="D434" t="s">
        <v>1161</v>
      </c>
      <c r="E434" s="64">
        <v>44</v>
      </c>
      <c r="F434" s="64">
        <v>742.6</v>
      </c>
      <c r="G434" s="65">
        <v>18563.15</v>
      </c>
      <c r="H434" s="65">
        <v>1856.32</v>
      </c>
      <c r="I434" s="66">
        <v>38021</v>
      </c>
      <c r="J434" s="66">
        <v>38807</v>
      </c>
      <c r="K434" s="66">
        <v>38807</v>
      </c>
      <c r="L434" s="67">
        <v>504</v>
      </c>
      <c r="M434" s="67" t="s">
        <v>268</v>
      </c>
      <c r="N434" s="28">
        <v>786</v>
      </c>
      <c r="O434" s="46"/>
      <c r="P434" s="46"/>
      <c r="Q434" s="46"/>
      <c r="R434" s="46"/>
    </row>
    <row r="435" spans="2:18" s="2" customFormat="1" ht="12.75">
      <c r="B435" s="68" t="s">
        <v>1162</v>
      </c>
      <c r="C435" s="69" t="s">
        <v>263</v>
      </c>
      <c r="D435" t="s">
        <v>1163</v>
      </c>
      <c r="E435" s="64">
        <v>80</v>
      </c>
      <c r="F435" s="64">
        <v>1427.4</v>
      </c>
      <c r="G435" s="65">
        <v>73423.7</v>
      </c>
      <c r="H435" s="65">
        <v>38180.33</v>
      </c>
      <c r="I435" s="66">
        <v>38180</v>
      </c>
      <c r="J435" s="66">
        <v>38807</v>
      </c>
      <c r="K435" s="66">
        <v>38807</v>
      </c>
      <c r="L435" s="67">
        <v>504</v>
      </c>
      <c r="M435" s="67" t="s">
        <v>268</v>
      </c>
      <c r="N435" s="28">
        <v>627</v>
      </c>
      <c r="O435" s="46"/>
      <c r="P435" s="46"/>
      <c r="Q435" s="46"/>
      <c r="R435" s="46"/>
    </row>
    <row r="436" spans="2:18" ht="12.75">
      <c r="B436" s="68" t="s">
        <v>1164</v>
      </c>
      <c r="C436" s="69" t="s">
        <v>263</v>
      </c>
      <c r="D436" t="s">
        <v>1165</v>
      </c>
      <c r="E436" s="64">
        <v>215</v>
      </c>
      <c r="F436" s="64">
        <v>2618.4</v>
      </c>
      <c r="G436" s="65">
        <v>101461.8</v>
      </c>
      <c r="H436" s="65">
        <v>10146.18</v>
      </c>
      <c r="I436" s="66">
        <v>37810</v>
      </c>
      <c r="J436" s="66">
        <v>38807</v>
      </c>
      <c r="K436" s="66">
        <v>38807</v>
      </c>
      <c r="L436" s="67">
        <v>504</v>
      </c>
      <c r="M436" s="67" t="s">
        <v>345</v>
      </c>
      <c r="N436" s="28">
        <v>997</v>
      </c>
      <c r="O436" s="28"/>
      <c r="P436" s="28"/>
      <c r="Q436" s="28"/>
      <c r="R436" s="28"/>
    </row>
    <row r="437" spans="2:18" ht="12.75">
      <c r="B437" s="68" t="s">
        <v>1166</v>
      </c>
      <c r="C437" s="69" t="s">
        <v>263</v>
      </c>
      <c r="D437" t="s">
        <v>1167</v>
      </c>
      <c r="E437" s="64">
        <v>91</v>
      </c>
      <c r="F437" s="64">
        <v>2975</v>
      </c>
      <c r="G437" s="65">
        <v>270793.32</v>
      </c>
      <c r="H437" s="65">
        <v>27079.33</v>
      </c>
      <c r="I437" s="66">
        <v>37810</v>
      </c>
      <c r="J437" s="66">
        <v>38807</v>
      </c>
      <c r="K437" s="66">
        <v>38807</v>
      </c>
      <c r="L437" s="67">
        <v>504</v>
      </c>
      <c r="M437" s="67" t="s">
        <v>291</v>
      </c>
      <c r="N437" s="28">
        <v>997</v>
      </c>
      <c r="O437" s="28"/>
      <c r="P437" s="28"/>
      <c r="Q437" s="28"/>
      <c r="R437" s="28"/>
    </row>
    <row r="438" spans="2:18" ht="12.75">
      <c r="B438" s="68" t="s">
        <v>1168</v>
      </c>
      <c r="C438" s="69" t="s">
        <v>263</v>
      </c>
      <c r="D438" t="s">
        <v>1169</v>
      </c>
      <c r="E438" s="64">
        <v>162</v>
      </c>
      <c r="F438" s="64">
        <v>4817</v>
      </c>
      <c r="G438" s="65">
        <v>333297.1</v>
      </c>
      <c r="H438" s="65">
        <v>33329.71</v>
      </c>
      <c r="I438" s="66">
        <v>37810</v>
      </c>
      <c r="J438" s="66">
        <v>38807</v>
      </c>
      <c r="K438" s="66">
        <v>38807</v>
      </c>
      <c r="L438" s="67">
        <v>504</v>
      </c>
      <c r="M438" s="67" t="s">
        <v>425</v>
      </c>
      <c r="N438" s="28">
        <v>997</v>
      </c>
      <c r="O438" s="28"/>
      <c r="P438" s="28"/>
      <c r="Q438" s="28"/>
      <c r="R438" s="28"/>
    </row>
    <row r="439" spans="2:14" ht="12.75">
      <c r="B439" s="68" t="s">
        <v>1170</v>
      </c>
      <c r="C439" s="69" t="s">
        <v>263</v>
      </c>
      <c r="D439" t="s">
        <v>1171</v>
      </c>
      <c r="E439" s="64">
        <v>33</v>
      </c>
      <c r="F439" s="64">
        <v>569.2</v>
      </c>
      <c r="G439" s="65">
        <v>19266.79</v>
      </c>
      <c r="H439" s="65">
        <v>1926.68</v>
      </c>
      <c r="I439" s="66">
        <v>38028</v>
      </c>
      <c r="J439" s="66">
        <v>38807</v>
      </c>
      <c r="K439" s="66">
        <v>38807</v>
      </c>
      <c r="L439" s="67">
        <v>504</v>
      </c>
      <c r="M439" s="67" t="s">
        <v>675</v>
      </c>
      <c r="N439" s="28">
        <v>779</v>
      </c>
    </row>
    <row r="440" spans="2:14" ht="12.75">
      <c r="B440" s="68" t="s">
        <v>1172</v>
      </c>
      <c r="C440" s="69" t="s">
        <v>263</v>
      </c>
      <c r="D440" t="s">
        <v>1173</v>
      </c>
      <c r="E440" s="64">
        <v>110</v>
      </c>
      <c r="F440" s="64">
        <v>1070.4</v>
      </c>
      <c r="G440" s="65">
        <v>53811</v>
      </c>
      <c r="H440" s="65">
        <v>5381.1</v>
      </c>
      <c r="I440" s="66">
        <v>38057</v>
      </c>
      <c r="J440" s="66">
        <v>38807</v>
      </c>
      <c r="K440" s="66">
        <v>38807</v>
      </c>
      <c r="L440" s="67">
        <v>504</v>
      </c>
      <c r="M440" s="67" t="s">
        <v>1174</v>
      </c>
      <c r="N440" s="28">
        <v>750</v>
      </c>
    </row>
    <row r="441" spans="2:14" ht="12.75">
      <c r="B441" s="68" t="s">
        <v>1175</v>
      </c>
      <c r="C441" s="69" t="s">
        <v>263</v>
      </c>
      <c r="D441" t="s">
        <v>1176</v>
      </c>
      <c r="E441" s="64">
        <v>32</v>
      </c>
      <c r="F441" s="64">
        <v>490</v>
      </c>
      <c r="G441" s="65">
        <v>9262.3</v>
      </c>
      <c r="H441" s="65">
        <v>926.23</v>
      </c>
      <c r="I441" s="66">
        <v>37834</v>
      </c>
      <c r="J441" s="66">
        <v>38807</v>
      </c>
      <c r="K441" s="66">
        <v>38807</v>
      </c>
      <c r="L441" s="67">
        <v>504</v>
      </c>
      <c r="M441" s="67" t="s">
        <v>733</v>
      </c>
      <c r="N441" s="28">
        <v>973</v>
      </c>
    </row>
    <row r="442" spans="2:14" ht="12.75">
      <c r="B442" s="68" t="s">
        <v>1177</v>
      </c>
      <c r="C442" s="69" t="s">
        <v>263</v>
      </c>
      <c r="D442" t="s">
        <v>1178</v>
      </c>
      <c r="E442" s="64">
        <v>169</v>
      </c>
      <c r="F442" s="64">
        <v>1696</v>
      </c>
      <c r="G442" s="65">
        <v>56546.66</v>
      </c>
      <c r="H442" s="65">
        <v>5654.66</v>
      </c>
      <c r="I442" s="66">
        <v>38006</v>
      </c>
      <c r="J442" s="66">
        <v>38807</v>
      </c>
      <c r="K442" s="66">
        <v>38807</v>
      </c>
      <c r="L442" s="67">
        <v>504</v>
      </c>
      <c r="M442" s="67" t="s">
        <v>415</v>
      </c>
      <c r="N442" s="28">
        <v>801</v>
      </c>
    </row>
    <row r="443" spans="2:14" ht="12.75">
      <c r="B443" s="68" t="s">
        <v>1179</v>
      </c>
      <c r="C443" s="69" t="s">
        <v>263</v>
      </c>
      <c r="D443" t="s">
        <v>1180</v>
      </c>
      <c r="E443" s="64">
        <v>75</v>
      </c>
      <c r="F443" s="64">
        <v>806.6</v>
      </c>
      <c r="G443" s="65">
        <v>27029.4</v>
      </c>
      <c r="H443" s="65">
        <v>2702.94</v>
      </c>
      <c r="I443" s="66">
        <v>37931</v>
      </c>
      <c r="J443" s="66">
        <v>38807</v>
      </c>
      <c r="K443" s="66">
        <v>38807</v>
      </c>
      <c r="L443" s="67">
        <v>504</v>
      </c>
      <c r="M443" s="67" t="s">
        <v>425</v>
      </c>
      <c r="N443" s="28">
        <v>876</v>
      </c>
    </row>
    <row r="444" spans="2:14" ht="12.75">
      <c r="B444" s="68" t="s">
        <v>1181</v>
      </c>
      <c r="C444" s="69" t="s">
        <v>263</v>
      </c>
      <c r="D444" t="s">
        <v>1182</v>
      </c>
      <c r="E444" s="64">
        <v>35</v>
      </c>
      <c r="F444" s="64">
        <v>355.3</v>
      </c>
      <c r="G444" s="65">
        <v>12676.39</v>
      </c>
      <c r="H444" s="65">
        <v>1267.64</v>
      </c>
      <c r="I444" s="66">
        <v>38097</v>
      </c>
      <c r="J444" s="66">
        <v>38807</v>
      </c>
      <c r="K444" s="66">
        <v>38807</v>
      </c>
      <c r="L444" s="67">
        <v>504</v>
      </c>
      <c r="M444" s="67" t="s">
        <v>667</v>
      </c>
      <c r="N444" s="28">
        <v>710</v>
      </c>
    </row>
    <row r="445" spans="2:14" ht="12.75">
      <c r="B445" s="68" t="s">
        <v>1183</v>
      </c>
      <c r="C445" s="69" t="s">
        <v>263</v>
      </c>
      <c r="D445" t="s">
        <v>1184</v>
      </c>
      <c r="E445" s="64">
        <v>87</v>
      </c>
      <c r="F445" s="64">
        <v>1594</v>
      </c>
      <c r="G445" s="65">
        <v>81812.56</v>
      </c>
      <c r="H445" s="65">
        <v>81812.56</v>
      </c>
      <c r="I445" s="66">
        <v>38105</v>
      </c>
      <c r="J445" s="66">
        <v>38807</v>
      </c>
      <c r="K445" s="66">
        <v>38807</v>
      </c>
      <c r="L445" s="67">
        <v>504</v>
      </c>
      <c r="M445" s="67" t="s">
        <v>283</v>
      </c>
      <c r="N445" s="28">
        <v>702</v>
      </c>
    </row>
    <row r="446" spans="2:14" ht="12.75">
      <c r="B446" s="68" t="s">
        <v>1185</v>
      </c>
      <c r="C446" s="69" t="s">
        <v>263</v>
      </c>
      <c r="D446" t="s">
        <v>1186</v>
      </c>
      <c r="E446" s="64">
        <v>80</v>
      </c>
      <c r="F446" s="64">
        <v>955</v>
      </c>
      <c r="G446" s="65">
        <v>25618</v>
      </c>
      <c r="H446" s="65">
        <v>2561.8</v>
      </c>
      <c r="I446" s="66">
        <v>38258</v>
      </c>
      <c r="J446" s="66">
        <v>38807</v>
      </c>
      <c r="K446" s="66">
        <v>38807</v>
      </c>
      <c r="L446" s="67">
        <v>504</v>
      </c>
      <c r="M446" s="67" t="s">
        <v>415</v>
      </c>
      <c r="N446" s="28">
        <v>549</v>
      </c>
    </row>
    <row r="447" spans="2:14" ht="12.75">
      <c r="B447" s="68" t="s">
        <v>1187</v>
      </c>
      <c r="C447" s="69" t="s">
        <v>263</v>
      </c>
      <c r="D447" t="s">
        <v>1188</v>
      </c>
      <c r="E447" s="64">
        <v>30</v>
      </c>
      <c r="F447" s="64">
        <v>248</v>
      </c>
      <c r="G447" s="65">
        <v>8939.6</v>
      </c>
      <c r="H447" s="65">
        <v>893.96</v>
      </c>
      <c r="I447" s="66">
        <v>38210</v>
      </c>
      <c r="J447" s="66">
        <v>38807</v>
      </c>
      <c r="K447" s="66">
        <v>38807</v>
      </c>
      <c r="L447" s="67">
        <v>504</v>
      </c>
      <c r="M447" s="67" t="s">
        <v>348</v>
      </c>
      <c r="N447" s="28">
        <v>597</v>
      </c>
    </row>
    <row r="448" spans="2:14" ht="12.75">
      <c r="B448" s="68" t="s">
        <v>1189</v>
      </c>
      <c r="C448" s="69" t="s">
        <v>263</v>
      </c>
      <c r="D448" t="s">
        <v>1190</v>
      </c>
      <c r="E448" s="64">
        <v>21</v>
      </c>
      <c r="F448" s="64">
        <v>378</v>
      </c>
      <c r="G448" s="65">
        <v>9827.95</v>
      </c>
      <c r="H448" s="65">
        <v>982.8</v>
      </c>
      <c r="I448" s="66">
        <v>38258</v>
      </c>
      <c r="J448" s="66">
        <v>38807</v>
      </c>
      <c r="K448" s="66">
        <v>38807</v>
      </c>
      <c r="L448" s="67">
        <v>504</v>
      </c>
      <c r="M448" s="67" t="s">
        <v>415</v>
      </c>
      <c r="N448" s="28">
        <v>549</v>
      </c>
    </row>
    <row r="449" spans="2:14" ht="12.75">
      <c r="B449" s="68" t="s">
        <v>1191</v>
      </c>
      <c r="C449" s="69" t="s">
        <v>263</v>
      </c>
      <c r="D449" t="s">
        <v>1192</v>
      </c>
      <c r="E449" s="64">
        <v>56</v>
      </c>
      <c r="F449" s="64">
        <v>889</v>
      </c>
      <c r="G449" s="65">
        <v>36235.25</v>
      </c>
      <c r="H449" s="65">
        <v>36235.25</v>
      </c>
      <c r="I449" s="66">
        <v>38190</v>
      </c>
      <c r="J449" s="66">
        <v>38807</v>
      </c>
      <c r="K449" s="66">
        <v>38807</v>
      </c>
      <c r="L449" s="67">
        <v>504</v>
      </c>
      <c r="M449" s="67" t="s">
        <v>425</v>
      </c>
      <c r="N449" s="28">
        <v>617</v>
      </c>
    </row>
    <row r="450" spans="2:14" ht="12.75">
      <c r="B450" s="68" t="s">
        <v>1193</v>
      </c>
      <c r="C450" s="69" t="s">
        <v>263</v>
      </c>
      <c r="D450" t="s">
        <v>1194</v>
      </c>
      <c r="E450" s="64">
        <v>98</v>
      </c>
      <c r="F450" s="64">
        <v>2289</v>
      </c>
      <c r="G450" s="65">
        <v>68524.66</v>
      </c>
      <c r="H450" s="65">
        <v>6852.46</v>
      </c>
      <c r="I450" s="66">
        <v>38090</v>
      </c>
      <c r="J450" s="66">
        <v>38807</v>
      </c>
      <c r="K450" s="66">
        <v>38807</v>
      </c>
      <c r="L450" s="67">
        <v>504</v>
      </c>
      <c r="M450" s="67" t="s">
        <v>364</v>
      </c>
      <c r="N450" s="28">
        <v>717</v>
      </c>
    </row>
    <row r="451" spans="2:14" ht="12.75">
      <c r="B451" s="68" t="s">
        <v>1195</v>
      </c>
      <c r="C451" s="69" t="s">
        <v>263</v>
      </c>
      <c r="D451" t="s">
        <v>1196</v>
      </c>
      <c r="E451" s="64">
        <v>24</v>
      </c>
      <c r="F451" s="64">
        <v>175.4</v>
      </c>
      <c r="G451" s="65">
        <v>7822.19</v>
      </c>
      <c r="H451" s="65">
        <v>782.21</v>
      </c>
      <c r="I451" s="66">
        <v>38006</v>
      </c>
      <c r="J451" s="66">
        <v>38807</v>
      </c>
      <c r="K451" s="66">
        <v>38807</v>
      </c>
      <c r="L451" s="67">
        <v>504</v>
      </c>
      <c r="M451" s="67" t="s">
        <v>415</v>
      </c>
      <c r="N451" s="28">
        <v>801</v>
      </c>
    </row>
    <row r="452" spans="2:14" ht="12.75">
      <c r="B452" s="68" t="s">
        <v>1197</v>
      </c>
      <c r="C452" s="69" t="s">
        <v>263</v>
      </c>
      <c r="D452" t="s">
        <v>1198</v>
      </c>
      <c r="E452" s="64">
        <v>81</v>
      </c>
      <c r="F452" s="64">
        <v>1537.4</v>
      </c>
      <c r="G452" s="65">
        <v>61252.64</v>
      </c>
      <c r="H452" s="65">
        <v>61252.64</v>
      </c>
      <c r="I452" s="66">
        <v>38030</v>
      </c>
      <c r="J452" s="66">
        <v>38807</v>
      </c>
      <c r="K452" s="66">
        <v>38807</v>
      </c>
      <c r="L452" s="67">
        <v>504</v>
      </c>
      <c r="M452" s="67" t="s">
        <v>277</v>
      </c>
      <c r="N452" s="28">
        <v>777</v>
      </c>
    </row>
    <row r="453" spans="2:14" ht="12.75">
      <c r="B453" s="68" t="s">
        <v>1199</v>
      </c>
      <c r="C453" s="69" t="s">
        <v>263</v>
      </c>
      <c r="D453" t="s">
        <v>1200</v>
      </c>
      <c r="E453" s="64">
        <v>33</v>
      </c>
      <c r="F453" s="64">
        <v>727</v>
      </c>
      <c r="G453" s="65">
        <v>18450.09</v>
      </c>
      <c r="H453" s="65">
        <v>1845</v>
      </c>
      <c r="I453" s="66">
        <v>38085</v>
      </c>
      <c r="J453" s="66">
        <v>38807</v>
      </c>
      <c r="K453" s="66">
        <v>38807</v>
      </c>
      <c r="L453" s="67">
        <v>504</v>
      </c>
      <c r="M453" s="67" t="s">
        <v>415</v>
      </c>
      <c r="N453" s="28">
        <v>722</v>
      </c>
    </row>
    <row r="454" spans="2:14" ht="12.75">
      <c r="B454" s="68" t="s">
        <v>1201</v>
      </c>
      <c r="C454" s="69" t="s">
        <v>263</v>
      </c>
      <c r="D454" t="s">
        <v>1202</v>
      </c>
      <c r="E454" s="64">
        <v>17</v>
      </c>
      <c r="F454" s="64">
        <v>250.7</v>
      </c>
      <c r="G454" s="65">
        <v>6545.64</v>
      </c>
      <c r="H454" s="65">
        <v>654.56</v>
      </c>
      <c r="I454" s="66">
        <v>38097</v>
      </c>
      <c r="J454" s="66">
        <v>38807</v>
      </c>
      <c r="K454" s="66">
        <v>38807</v>
      </c>
      <c r="L454" s="67">
        <v>504</v>
      </c>
      <c r="M454" s="67" t="s">
        <v>294</v>
      </c>
      <c r="N454" s="28">
        <v>710</v>
      </c>
    </row>
    <row r="455" spans="2:14" ht="12.75">
      <c r="B455" s="68" t="s">
        <v>1203</v>
      </c>
      <c r="C455" s="69" t="s">
        <v>263</v>
      </c>
      <c r="D455" t="s">
        <v>1204</v>
      </c>
      <c r="E455" s="64">
        <v>57</v>
      </c>
      <c r="F455" s="64">
        <v>460</v>
      </c>
      <c r="G455" s="65">
        <v>14610.2</v>
      </c>
      <c r="H455" s="65">
        <v>1461.02</v>
      </c>
      <c r="I455" s="66">
        <v>38012</v>
      </c>
      <c r="J455" s="66">
        <v>38807</v>
      </c>
      <c r="K455" s="66">
        <v>38807</v>
      </c>
      <c r="L455" s="67">
        <v>504</v>
      </c>
      <c r="M455" s="67" t="s">
        <v>675</v>
      </c>
      <c r="N455" s="28">
        <v>795</v>
      </c>
    </row>
    <row r="456" spans="2:14" ht="12.75">
      <c r="B456" s="68" t="s">
        <v>1205</v>
      </c>
      <c r="C456" s="69" t="s">
        <v>263</v>
      </c>
      <c r="D456" t="s">
        <v>1206</v>
      </c>
      <c r="E456" s="64">
        <v>209</v>
      </c>
      <c r="F456" s="64">
        <v>5132</v>
      </c>
      <c r="G456" s="65">
        <v>176172.45</v>
      </c>
      <c r="H456" s="65">
        <v>70468.99</v>
      </c>
      <c r="I456" s="66">
        <v>37679</v>
      </c>
      <c r="J456" s="66">
        <v>38807</v>
      </c>
      <c r="K456" s="66">
        <v>38807</v>
      </c>
      <c r="L456" s="67">
        <v>504</v>
      </c>
      <c r="M456" s="67" t="s">
        <v>425</v>
      </c>
      <c r="N456" s="28">
        <v>1128</v>
      </c>
    </row>
    <row r="457" spans="2:14" ht="12.75">
      <c r="B457" s="68" t="s">
        <v>1207</v>
      </c>
      <c r="C457" s="69" t="s">
        <v>263</v>
      </c>
      <c r="D457" t="s">
        <v>1208</v>
      </c>
      <c r="E457" s="64">
        <v>66</v>
      </c>
      <c r="F457" s="64">
        <v>1461</v>
      </c>
      <c r="G457" s="65">
        <v>32663.4</v>
      </c>
      <c r="H457" s="65">
        <v>32663.4</v>
      </c>
      <c r="I457" s="66">
        <v>37994</v>
      </c>
      <c r="J457" s="66">
        <v>38807</v>
      </c>
      <c r="K457" s="66">
        <v>38807</v>
      </c>
      <c r="L457" s="67">
        <v>504</v>
      </c>
      <c r="M457" s="67" t="s">
        <v>384</v>
      </c>
      <c r="N457" s="28">
        <v>813</v>
      </c>
    </row>
    <row r="458" spans="2:14" ht="12.75">
      <c r="B458" s="68" t="s">
        <v>1209</v>
      </c>
      <c r="C458" s="69" t="s">
        <v>263</v>
      </c>
      <c r="D458" t="s">
        <v>1210</v>
      </c>
      <c r="E458" s="64">
        <v>116</v>
      </c>
      <c r="F458" s="64">
        <v>163</v>
      </c>
      <c r="G458" s="65">
        <v>2235.2</v>
      </c>
      <c r="H458" s="65">
        <v>2235.2</v>
      </c>
      <c r="I458" s="66">
        <v>38258</v>
      </c>
      <c r="J458" s="66">
        <v>38807</v>
      </c>
      <c r="K458" s="66">
        <v>38807</v>
      </c>
      <c r="L458" s="67">
        <v>504</v>
      </c>
      <c r="M458" s="67" t="s">
        <v>1211</v>
      </c>
      <c r="N458" s="28">
        <v>549</v>
      </c>
    </row>
    <row r="459" spans="2:14" ht="12.75">
      <c r="B459" s="68" t="s">
        <v>1212</v>
      </c>
      <c r="C459" s="69" t="s">
        <v>263</v>
      </c>
      <c r="D459" t="s">
        <v>1213</v>
      </c>
      <c r="E459" s="64">
        <v>54</v>
      </c>
      <c r="F459" s="64">
        <v>791.4</v>
      </c>
      <c r="G459" s="65">
        <v>23849.2</v>
      </c>
      <c r="H459" s="65">
        <v>3384.92</v>
      </c>
      <c r="I459" s="66">
        <v>38048</v>
      </c>
      <c r="J459" s="66">
        <v>38807</v>
      </c>
      <c r="K459" s="66">
        <v>38807</v>
      </c>
      <c r="L459" s="67">
        <v>504</v>
      </c>
      <c r="M459" s="67" t="s">
        <v>364</v>
      </c>
      <c r="N459" s="28">
        <v>759</v>
      </c>
    </row>
    <row r="460" spans="2:14" ht="12.75">
      <c r="B460" s="68" t="s">
        <v>1214</v>
      </c>
      <c r="C460" s="69" t="s">
        <v>263</v>
      </c>
      <c r="D460" t="s">
        <v>1215</v>
      </c>
      <c r="E460" s="64">
        <v>68</v>
      </c>
      <c r="F460" s="64">
        <v>903.9</v>
      </c>
      <c r="G460" s="65">
        <v>31179.31</v>
      </c>
      <c r="H460" s="65">
        <v>3117.93</v>
      </c>
      <c r="I460" s="66">
        <v>38028</v>
      </c>
      <c r="J460" s="66">
        <v>38807</v>
      </c>
      <c r="K460" s="66">
        <v>38807</v>
      </c>
      <c r="L460" s="67">
        <v>504</v>
      </c>
      <c r="M460" s="67" t="s">
        <v>675</v>
      </c>
      <c r="N460" s="28">
        <v>779</v>
      </c>
    </row>
    <row r="461" spans="2:14" ht="12.75">
      <c r="B461" s="68" t="s">
        <v>1216</v>
      </c>
      <c r="C461" s="69" t="s">
        <v>263</v>
      </c>
      <c r="D461" t="s">
        <v>1217</v>
      </c>
      <c r="E461" s="64">
        <v>125</v>
      </c>
      <c r="F461" s="64">
        <v>1082</v>
      </c>
      <c r="G461" s="65">
        <v>10462.9</v>
      </c>
      <c r="H461" s="65">
        <v>10462.9</v>
      </c>
      <c r="I461" s="66">
        <v>38050</v>
      </c>
      <c r="J461" s="66">
        <v>38807</v>
      </c>
      <c r="K461" s="66">
        <v>38807</v>
      </c>
      <c r="L461" s="67">
        <v>504</v>
      </c>
      <c r="M461" s="67" t="s">
        <v>620</v>
      </c>
      <c r="N461" s="28">
        <v>757</v>
      </c>
    </row>
    <row r="462" spans="2:14" ht="12.75">
      <c r="B462" s="68" t="s">
        <v>1218</v>
      </c>
      <c r="C462" s="69" t="s">
        <v>263</v>
      </c>
      <c r="D462" t="s">
        <v>1219</v>
      </c>
      <c r="E462" s="64">
        <v>45</v>
      </c>
      <c r="F462" s="64">
        <v>453.4</v>
      </c>
      <c r="G462" s="65">
        <v>13376.85</v>
      </c>
      <c r="H462" s="65">
        <v>1337.69</v>
      </c>
      <c r="I462" s="66">
        <v>37741</v>
      </c>
      <c r="J462" s="66">
        <v>38807</v>
      </c>
      <c r="K462" s="66">
        <v>38807</v>
      </c>
      <c r="L462" s="67">
        <v>504</v>
      </c>
      <c r="M462" s="67" t="s">
        <v>569</v>
      </c>
      <c r="N462" s="28">
        <v>1066</v>
      </c>
    </row>
    <row r="463" spans="2:14" ht="12.75">
      <c r="B463" s="68" t="s">
        <v>1220</v>
      </c>
      <c r="C463" s="69" t="s">
        <v>263</v>
      </c>
      <c r="D463" t="s">
        <v>1221</v>
      </c>
      <c r="E463" s="64">
        <v>152</v>
      </c>
      <c r="F463" s="64">
        <v>1497.6</v>
      </c>
      <c r="G463" s="65">
        <v>93100.76</v>
      </c>
      <c r="H463" s="65">
        <v>93100.76</v>
      </c>
      <c r="I463" s="66">
        <v>38019</v>
      </c>
      <c r="J463" s="66">
        <v>38807</v>
      </c>
      <c r="K463" s="66">
        <v>38807</v>
      </c>
      <c r="L463" s="67">
        <v>504</v>
      </c>
      <c r="M463" s="67" t="s">
        <v>699</v>
      </c>
      <c r="N463" s="28">
        <v>788</v>
      </c>
    </row>
    <row r="464" spans="2:14" ht="12.75">
      <c r="B464" s="68" t="s">
        <v>1222</v>
      </c>
      <c r="C464" s="69" t="s">
        <v>263</v>
      </c>
      <c r="D464" t="s">
        <v>1223</v>
      </c>
      <c r="E464" s="64">
        <v>60</v>
      </c>
      <c r="F464" s="64">
        <v>331.4</v>
      </c>
      <c r="G464" s="65">
        <v>8149.54</v>
      </c>
      <c r="H464" s="65">
        <v>814.95</v>
      </c>
      <c r="I464" s="66">
        <v>38019</v>
      </c>
      <c r="J464" s="66">
        <v>38807</v>
      </c>
      <c r="K464" s="66">
        <v>38807</v>
      </c>
      <c r="L464" s="67">
        <v>504</v>
      </c>
      <c r="M464" s="67" t="s">
        <v>459</v>
      </c>
      <c r="N464" s="28">
        <v>788</v>
      </c>
    </row>
    <row r="465" spans="2:14" ht="12.75">
      <c r="B465" s="68" t="s">
        <v>1224</v>
      </c>
      <c r="C465" s="69" t="s">
        <v>263</v>
      </c>
      <c r="D465" t="s">
        <v>1225</v>
      </c>
      <c r="E465" s="64">
        <v>82</v>
      </c>
      <c r="F465" s="64">
        <v>1049.7</v>
      </c>
      <c r="G465" s="65">
        <v>78783.17</v>
      </c>
      <c r="H465" s="65">
        <v>78783.17</v>
      </c>
      <c r="I465" s="66">
        <v>38075</v>
      </c>
      <c r="J465" s="66">
        <v>38807</v>
      </c>
      <c r="K465" s="66">
        <v>38807</v>
      </c>
      <c r="L465" s="67">
        <v>504</v>
      </c>
      <c r="M465" s="67" t="s">
        <v>488</v>
      </c>
      <c r="N465" s="28">
        <v>732</v>
      </c>
    </row>
    <row r="466" spans="2:14" ht="12.75">
      <c r="B466" s="68" t="s">
        <v>1226</v>
      </c>
      <c r="C466" s="69" t="s">
        <v>263</v>
      </c>
      <c r="D466" t="s">
        <v>1227</v>
      </c>
      <c r="E466" s="64">
        <v>30</v>
      </c>
      <c r="F466" s="64">
        <v>338.69</v>
      </c>
      <c r="G466" s="65">
        <v>14726.55</v>
      </c>
      <c r="H466" s="65">
        <v>1472.66</v>
      </c>
      <c r="I466" s="66">
        <v>38100</v>
      </c>
      <c r="J466" s="66">
        <v>38807</v>
      </c>
      <c r="K466" s="66">
        <v>38807</v>
      </c>
      <c r="L466" s="67">
        <v>504</v>
      </c>
      <c r="M466" s="67" t="s">
        <v>1228</v>
      </c>
      <c r="N466" s="28">
        <v>707</v>
      </c>
    </row>
    <row r="467" spans="2:14" ht="12.75">
      <c r="B467" s="68" t="s">
        <v>1229</v>
      </c>
      <c r="C467" s="69" t="s">
        <v>263</v>
      </c>
      <c r="D467" t="s">
        <v>1230</v>
      </c>
      <c r="E467" s="64">
        <v>45</v>
      </c>
      <c r="F467" s="64">
        <v>687.4</v>
      </c>
      <c r="G467" s="65">
        <v>30005.52</v>
      </c>
      <c r="H467" s="65">
        <v>3000.55</v>
      </c>
      <c r="I467" s="66">
        <v>38047</v>
      </c>
      <c r="J467" s="66">
        <v>38807</v>
      </c>
      <c r="K467" s="66">
        <v>38807</v>
      </c>
      <c r="L467" s="67">
        <v>504</v>
      </c>
      <c r="M467" s="67" t="s">
        <v>459</v>
      </c>
      <c r="N467" s="28">
        <v>760</v>
      </c>
    </row>
    <row r="468" spans="2:14" ht="12.75">
      <c r="B468" s="68" t="s">
        <v>1231</v>
      </c>
      <c r="C468" s="69" t="s">
        <v>263</v>
      </c>
      <c r="D468" t="s">
        <v>1232</v>
      </c>
      <c r="E468" s="64">
        <v>52</v>
      </c>
      <c r="F468" s="64">
        <v>555</v>
      </c>
      <c r="G468" s="65">
        <v>37773.89</v>
      </c>
      <c r="H468" s="65">
        <v>37773.89</v>
      </c>
      <c r="I468" s="66">
        <v>38047</v>
      </c>
      <c r="J468" s="66">
        <v>38807</v>
      </c>
      <c r="K468" s="66">
        <v>38807</v>
      </c>
      <c r="L468" s="67">
        <v>504</v>
      </c>
      <c r="M468" s="67" t="s">
        <v>652</v>
      </c>
      <c r="N468" s="28">
        <v>760</v>
      </c>
    </row>
    <row r="469" spans="2:14" ht="12.75">
      <c r="B469" s="68" t="s">
        <v>1233</v>
      </c>
      <c r="C469" s="69" t="s">
        <v>263</v>
      </c>
      <c r="D469" t="s">
        <v>1234</v>
      </c>
      <c r="E469" s="64">
        <v>99</v>
      </c>
      <c r="F469" s="64">
        <v>1348.6</v>
      </c>
      <c r="G469" s="65">
        <v>36968.72</v>
      </c>
      <c r="H469" s="65">
        <v>7393.74</v>
      </c>
      <c r="I469" s="66">
        <v>38047</v>
      </c>
      <c r="J469" s="66">
        <v>38807</v>
      </c>
      <c r="K469" s="66">
        <v>38807</v>
      </c>
      <c r="L469" s="67">
        <v>504</v>
      </c>
      <c r="M469" s="67" t="s">
        <v>1235</v>
      </c>
      <c r="N469" s="28">
        <v>760</v>
      </c>
    </row>
    <row r="470" spans="2:14" ht="12.75">
      <c r="B470" s="68" t="s">
        <v>1236</v>
      </c>
      <c r="C470" s="69" t="s">
        <v>263</v>
      </c>
      <c r="D470" t="s">
        <v>1237</v>
      </c>
      <c r="E470" s="64">
        <v>76</v>
      </c>
      <c r="F470" s="64">
        <v>900</v>
      </c>
      <c r="G470" s="65">
        <v>27806.05</v>
      </c>
      <c r="H470" s="65">
        <v>2780.61</v>
      </c>
      <c r="I470" s="66">
        <v>37812</v>
      </c>
      <c r="J470" s="66">
        <v>38807</v>
      </c>
      <c r="K470" s="66">
        <v>38807</v>
      </c>
      <c r="L470" s="67">
        <v>504</v>
      </c>
      <c r="M470" s="67" t="s">
        <v>425</v>
      </c>
      <c r="N470" s="28">
        <v>995</v>
      </c>
    </row>
    <row r="471" spans="2:14" ht="12.75">
      <c r="B471" s="68" t="s">
        <v>1238</v>
      </c>
      <c r="C471" s="69" t="s">
        <v>263</v>
      </c>
      <c r="D471" t="s">
        <v>1239</v>
      </c>
      <c r="E471" s="64">
        <v>184</v>
      </c>
      <c r="F471" s="64">
        <v>1278</v>
      </c>
      <c r="G471" s="65">
        <v>29284.45</v>
      </c>
      <c r="H471" s="65">
        <v>5856.89</v>
      </c>
      <c r="I471" s="66">
        <v>37671</v>
      </c>
      <c r="J471" s="66">
        <v>38807</v>
      </c>
      <c r="K471" s="66">
        <v>38807</v>
      </c>
      <c r="L471" s="67">
        <v>504</v>
      </c>
      <c r="M471" s="67" t="s">
        <v>319</v>
      </c>
      <c r="N471" s="28">
        <v>1136</v>
      </c>
    </row>
    <row r="472" spans="2:14" ht="12.75">
      <c r="B472" s="68" t="s">
        <v>1240</v>
      </c>
      <c r="C472" s="69" t="s">
        <v>263</v>
      </c>
      <c r="D472" t="s">
        <v>1241</v>
      </c>
      <c r="E472" s="64">
        <v>18</v>
      </c>
      <c r="F472" s="64">
        <v>175.55</v>
      </c>
      <c r="G472" s="65">
        <v>8150.08</v>
      </c>
      <c r="H472" s="65">
        <v>815.01</v>
      </c>
      <c r="I472" s="66">
        <v>38097</v>
      </c>
      <c r="J472" s="66">
        <v>38807</v>
      </c>
      <c r="K472" s="66">
        <v>38807</v>
      </c>
      <c r="L472" s="67">
        <v>504</v>
      </c>
      <c r="M472" s="67" t="s">
        <v>667</v>
      </c>
      <c r="N472" s="28">
        <v>710</v>
      </c>
    </row>
    <row r="473" spans="2:14" ht="12.75">
      <c r="B473" s="68" t="s">
        <v>1242</v>
      </c>
      <c r="C473" s="69" t="s">
        <v>263</v>
      </c>
      <c r="D473" t="s">
        <v>1243</v>
      </c>
      <c r="E473" s="64">
        <v>77</v>
      </c>
      <c r="F473" s="64">
        <v>970.6</v>
      </c>
      <c r="G473" s="65">
        <v>19692.6</v>
      </c>
      <c r="H473" s="65">
        <v>2769.26</v>
      </c>
      <c r="I473" s="66">
        <v>38048</v>
      </c>
      <c r="J473" s="66">
        <v>38807</v>
      </c>
      <c r="K473" s="66">
        <v>38807</v>
      </c>
      <c r="L473" s="67">
        <v>504</v>
      </c>
      <c r="M473" s="67" t="s">
        <v>364</v>
      </c>
      <c r="N473" s="28">
        <v>759</v>
      </c>
    </row>
    <row r="474" spans="2:14" ht="12.75">
      <c r="B474" s="68" t="s">
        <v>1244</v>
      </c>
      <c r="C474" s="69" t="s">
        <v>263</v>
      </c>
      <c r="D474" t="s">
        <v>1245</v>
      </c>
      <c r="E474" s="64">
        <v>80.2</v>
      </c>
      <c r="F474" s="64">
        <v>1139</v>
      </c>
      <c r="G474" s="65">
        <v>53345.5</v>
      </c>
      <c r="H474" s="65">
        <v>53345.5</v>
      </c>
      <c r="I474" s="66">
        <v>38012</v>
      </c>
      <c r="J474" s="66">
        <v>38807</v>
      </c>
      <c r="K474" s="66">
        <v>38807</v>
      </c>
      <c r="L474" s="67">
        <v>504</v>
      </c>
      <c r="M474" s="67" t="s">
        <v>294</v>
      </c>
      <c r="N474" s="28">
        <v>795</v>
      </c>
    </row>
    <row r="475" spans="2:14" ht="12.75">
      <c r="B475" s="68" t="s">
        <v>1246</v>
      </c>
      <c r="C475" s="69" t="s">
        <v>263</v>
      </c>
      <c r="D475" t="s">
        <v>1247</v>
      </c>
      <c r="E475" s="64">
        <v>97</v>
      </c>
      <c r="F475" s="64">
        <v>765</v>
      </c>
      <c r="G475" s="65">
        <v>23906.8</v>
      </c>
      <c r="H475" s="65">
        <v>23906.8</v>
      </c>
      <c r="I475" s="66">
        <v>38012</v>
      </c>
      <c r="J475" s="66">
        <v>38807</v>
      </c>
      <c r="K475" s="66">
        <v>38807</v>
      </c>
      <c r="L475" s="67">
        <v>504</v>
      </c>
      <c r="M475" s="67" t="s">
        <v>294</v>
      </c>
      <c r="N475" s="28">
        <v>795</v>
      </c>
    </row>
    <row r="476" spans="2:14" ht="12.75">
      <c r="B476" s="68" t="s">
        <v>1248</v>
      </c>
      <c r="C476" s="69" t="s">
        <v>263</v>
      </c>
      <c r="D476" t="s">
        <v>1249</v>
      </c>
      <c r="E476" s="64">
        <v>70</v>
      </c>
      <c r="F476" s="64">
        <v>1731.6</v>
      </c>
      <c r="G476" s="65">
        <v>66067</v>
      </c>
      <c r="H476" s="65">
        <v>6606.7</v>
      </c>
      <c r="I476" s="66">
        <v>37742</v>
      </c>
      <c r="J476" s="66">
        <v>38807</v>
      </c>
      <c r="K476" s="66">
        <v>38807</v>
      </c>
      <c r="L476" s="67">
        <v>504</v>
      </c>
      <c r="M476" s="67" t="s">
        <v>425</v>
      </c>
      <c r="N476" s="28">
        <v>1065</v>
      </c>
    </row>
    <row r="477" spans="2:14" ht="12.75">
      <c r="B477" s="68" t="s">
        <v>1250</v>
      </c>
      <c r="C477" s="69" t="s">
        <v>263</v>
      </c>
      <c r="D477" t="s">
        <v>1251</v>
      </c>
      <c r="E477" s="64">
        <v>124</v>
      </c>
      <c r="F477" s="64">
        <v>1560</v>
      </c>
      <c r="G477" s="65">
        <v>40820</v>
      </c>
      <c r="H477" s="65">
        <v>4082</v>
      </c>
      <c r="I477" s="66">
        <v>38091</v>
      </c>
      <c r="J477" s="66">
        <v>38807</v>
      </c>
      <c r="K477" s="66">
        <v>38807</v>
      </c>
      <c r="L477" s="67">
        <v>504</v>
      </c>
      <c r="M477" s="67" t="s">
        <v>268</v>
      </c>
      <c r="N477" s="28">
        <v>716</v>
      </c>
    </row>
    <row r="478" spans="2:14" ht="12.75">
      <c r="B478" s="68" t="s">
        <v>1252</v>
      </c>
      <c r="C478" s="69" t="s">
        <v>263</v>
      </c>
      <c r="D478" t="s">
        <v>1253</v>
      </c>
      <c r="E478" s="64">
        <v>32</v>
      </c>
      <c r="F478" s="64">
        <v>428.9</v>
      </c>
      <c r="G478" s="65">
        <v>18434.5</v>
      </c>
      <c r="H478" s="65">
        <v>1843.45</v>
      </c>
      <c r="I478" s="66">
        <v>38097</v>
      </c>
      <c r="J478" s="66">
        <v>38807</v>
      </c>
      <c r="K478" s="66">
        <v>38807</v>
      </c>
      <c r="L478" s="67">
        <v>504</v>
      </c>
      <c r="M478" s="67" t="s">
        <v>667</v>
      </c>
      <c r="N478" s="28">
        <v>710</v>
      </c>
    </row>
    <row r="479" spans="2:14" ht="12.75">
      <c r="B479" s="68" t="s">
        <v>1254</v>
      </c>
      <c r="C479" s="69" t="s">
        <v>263</v>
      </c>
      <c r="D479" t="s">
        <v>1255</v>
      </c>
      <c r="E479" s="64">
        <v>54</v>
      </c>
      <c r="F479" s="64">
        <v>680.88</v>
      </c>
      <c r="G479" s="65">
        <v>14335</v>
      </c>
      <c r="H479" s="65">
        <v>1433.5</v>
      </c>
      <c r="I479" s="66">
        <v>37893</v>
      </c>
      <c r="J479" s="66">
        <v>38837</v>
      </c>
      <c r="K479" s="66">
        <v>38837</v>
      </c>
      <c r="L479" s="67">
        <v>534</v>
      </c>
      <c r="M479" s="67" t="s">
        <v>322</v>
      </c>
      <c r="N479" s="28">
        <v>944</v>
      </c>
    </row>
    <row r="480" spans="2:14" ht="12.75">
      <c r="B480" s="68" t="s">
        <v>1256</v>
      </c>
      <c r="C480" s="69" t="s">
        <v>263</v>
      </c>
      <c r="D480" t="s">
        <v>1257</v>
      </c>
      <c r="E480" s="64">
        <v>186</v>
      </c>
      <c r="F480" s="64">
        <v>2379.2</v>
      </c>
      <c r="G480" s="65">
        <v>82168.71</v>
      </c>
      <c r="H480" s="65">
        <v>82168.71</v>
      </c>
      <c r="I480" s="66">
        <v>38012</v>
      </c>
      <c r="J480" s="66">
        <v>38837</v>
      </c>
      <c r="K480" s="66">
        <v>38837</v>
      </c>
      <c r="L480" s="67">
        <v>534</v>
      </c>
      <c r="M480" s="67" t="s">
        <v>283</v>
      </c>
      <c r="N480" s="28">
        <v>825</v>
      </c>
    </row>
    <row r="481" spans="2:14" ht="12.75">
      <c r="B481" s="68" t="s">
        <v>1258</v>
      </c>
      <c r="C481" s="69" t="s">
        <v>263</v>
      </c>
      <c r="D481" t="s">
        <v>1259</v>
      </c>
      <c r="E481" s="64">
        <v>68</v>
      </c>
      <c r="F481" s="64">
        <v>986.4</v>
      </c>
      <c r="G481" s="65">
        <v>20302.12</v>
      </c>
      <c r="H481" s="65">
        <v>2030.21</v>
      </c>
      <c r="I481" s="66">
        <v>37884</v>
      </c>
      <c r="J481" s="66">
        <v>38837</v>
      </c>
      <c r="K481" s="66">
        <v>38837</v>
      </c>
      <c r="L481" s="67">
        <v>534</v>
      </c>
      <c r="M481" s="67" t="s">
        <v>322</v>
      </c>
      <c r="N481" s="28">
        <v>953</v>
      </c>
    </row>
    <row r="482" spans="2:14" ht="12.75">
      <c r="B482" s="68" t="s">
        <v>1260</v>
      </c>
      <c r="C482" s="69" t="s">
        <v>263</v>
      </c>
      <c r="D482" t="s">
        <v>1261</v>
      </c>
      <c r="E482" s="64">
        <v>157</v>
      </c>
      <c r="F482" s="64">
        <v>2304.6</v>
      </c>
      <c r="G482" s="65">
        <v>85109.5</v>
      </c>
      <c r="H482" s="65">
        <v>8510.95</v>
      </c>
      <c r="I482" s="66">
        <v>37977</v>
      </c>
      <c r="J482" s="66">
        <v>38898</v>
      </c>
      <c r="K482" s="66">
        <v>38898</v>
      </c>
      <c r="L482" s="67">
        <v>595</v>
      </c>
      <c r="M482" s="67" t="s">
        <v>319</v>
      </c>
      <c r="N482" s="28">
        <v>921</v>
      </c>
    </row>
    <row r="483" spans="2:14" ht="12.75">
      <c r="B483" s="68" t="s">
        <v>1262</v>
      </c>
      <c r="C483" s="69" t="s">
        <v>263</v>
      </c>
      <c r="D483" t="s">
        <v>1263</v>
      </c>
      <c r="E483" s="64">
        <v>27</v>
      </c>
      <c r="F483" s="64">
        <v>551.8</v>
      </c>
      <c r="G483" s="65">
        <v>16824.5</v>
      </c>
      <c r="H483" s="65">
        <v>1682.45</v>
      </c>
      <c r="I483" s="66">
        <v>38140</v>
      </c>
      <c r="J483" s="66">
        <v>38898</v>
      </c>
      <c r="K483" s="66">
        <v>38898</v>
      </c>
      <c r="L483" s="67">
        <v>595</v>
      </c>
      <c r="M483" s="67" t="s">
        <v>675</v>
      </c>
      <c r="N483" s="28">
        <v>758</v>
      </c>
    </row>
    <row r="484" spans="2:14" ht="12.75">
      <c r="B484" s="68" t="s">
        <v>1264</v>
      </c>
      <c r="C484" s="69" t="s">
        <v>263</v>
      </c>
      <c r="D484" t="s">
        <v>1265</v>
      </c>
      <c r="E484" s="64">
        <v>47.7</v>
      </c>
      <c r="F484" s="64">
        <v>622.2</v>
      </c>
      <c r="G484" s="65">
        <v>26783.14</v>
      </c>
      <c r="H484" s="65">
        <v>26783.14</v>
      </c>
      <c r="I484" s="66">
        <v>38149</v>
      </c>
      <c r="J484" s="66">
        <v>38898</v>
      </c>
      <c r="K484" s="66">
        <v>38898</v>
      </c>
      <c r="L484" s="67">
        <v>595</v>
      </c>
      <c r="M484" s="67" t="s">
        <v>310</v>
      </c>
      <c r="N484" s="28">
        <v>749</v>
      </c>
    </row>
    <row r="485" spans="2:14" ht="12.75">
      <c r="B485" s="68" t="s">
        <v>1266</v>
      </c>
      <c r="C485" s="69" t="s">
        <v>263</v>
      </c>
      <c r="D485" t="s">
        <v>1267</v>
      </c>
      <c r="E485" s="64">
        <v>55</v>
      </c>
      <c r="F485" s="64">
        <v>942.2</v>
      </c>
      <c r="G485" s="65">
        <v>29586.85</v>
      </c>
      <c r="H485" s="65">
        <v>10651.27</v>
      </c>
      <c r="I485" s="66">
        <v>38090</v>
      </c>
      <c r="J485" s="66">
        <v>38898</v>
      </c>
      <c r="K485" s="66">
        <v>38898</v>
      </c>
      <c r="L485" s="67">
        <v>595</v>
      </c>
      <c r="M485" s="67" t="s">
        <v>274</v>
      </c>
      <c r="N485" s="28">
        <v>808</v>
      </c>
    </row>
    <row r="486" spans="2:14" ht="12.75">
      <c r="B486" s="68" t="s">
        <v>1268</v>
      </c>
      <c r="C486" s="69" t="s">
        <v>263</v>
      </c>
      <c r="D486" t="s">
        <v>1269</v>
      </c>
      <c r="E486" s="64">
        <v>167</v>
      </c>
      <c r="F486" s="64">
        <v>4663</v>
      </c>
      <c r="G486" s="65">
        <v>169553.97</v>
      </c>
      <c r="H486" s="65">
        <v>16955.4</v>
      </c>
      <c r="I486" s="66">
        <v>38152</v>
      </c>
      <c r="J486" s="66">
        <v>38898</v>
      </c>
      <c r="K486" s="66">
        <v>38898</v>
      </c>
      <c r="L486" s="67">
        <v>595</v>
      </c>
      <c r="M486" s="67" t="s">
        <v>364</v>
      </c>
      <c r="N486" s="28">
        <v>746</v>
      </c>
    </row>
    <row r="487" spans="2:14" ht="12.75">
      <c r="B487" s="68" t="s">
        <v>1270</v>
      </c>
      <c r="C487" s="69" t="s">
        <v>263</v>
      </c>
      <c r="D487" t="s">
        <v>1271</v>
      </c>
      <c r="E487" s="64">
        <v>98</v>
      </c>
      <c r="F487" s="64">
        <v>1963.4</v>
      </c>
      <c r="G487" s="65">
        <v>62025.38</v>
      </c>
      <c r="H487" s="65">
        <v>6202.54</v>
      </c>
      <c r="I487" s="66">
        <v>38152</v>
      </c>
      <c r="J487" s="66">
        <v>38898</v>
      </c>
      <c r="K487" s="66">
        <v>38898</v>
      </c>
      <c r="L487" s="67">
        <v>595</v>
      </c>
      <c r="M487" s="67" t="s">
        <v>364</v>
      </c>
      <c r="N487" s="28">
        <v>746</v>
      </c>
    </row>
    <row r="488" spans="2:14" ht="12.75">
      <c r="B488" s="68" t="s">
        <v>1272</v>
      </c>
      <c r="C488" s="69" t="s">
        <v>263</v>
      </c>
      <c r="D488" t="s">
        <v>1273</v>
      </c>
      <c r="E488" s="64">
        <v>90</v>
      </c>
      <c r="F488" s="64">
        <v>2372.7</v>
      </c>
      <c r="G488" s="65">
        <v>85343.53</v>
      </c>
      <c r="H488" s="65">
        <v>8534.35</v>
      </c>
      <c r="I488" s="66">
        <v>38152</v>
      </c>
      <c r="J488" s="66">
        <v>38898</v>
      </c>
      <c r="K488" s="66">
        <v>38898</v>
      </c>
      <c r="L488" s="67">
        <v>595</v>
      </c>
      <c r="M488" s="67" t="s">
        <v>319</v>
      </c>
      <c r="N488" s="28">
        <v>746</v>
      </c>
    </row>
    <row r="489" spans="2:14" ht="12.75">
      <c r="B489" s="68" t="s">
        <v>1274</v>
      </c>
      <c r="C489" s="69" t="s">
        <v>263</v>
      </c>
      <c r="D489" t="s">
        <v>1275</v>
      </c>
      <c r="E489" s="64">
        <v>91</v>
      </c>
      <c r="F489" s="64">
        <v>3445.4</v>
      </c>
      <c r="G489" s="65">
        <v>139621.46</v>
      </c>
      <c r="H489" s="65">
        <v>13962.15</v>
      </c>
      <c r="I489" s="66">
        <v>38152</v>
      </c>
      <c r="J489" s="66">
        <v>38898</v>
      </c>
      <c r="K489" s="66">
        <v>38898</v>
      </c>
      <c r="L489" s="67">
        <v>595</v>
      </c>
      <c r="M489" s="67" t="s">
        <v>364</v>
      </c>
      <c r="N489" s="28">
        <v>746</v>
      </c>
    </row>
    <row r="490" spans="2:14" ht="12.75">
      <c r="B490" s="68" t="s">
        <v>1276</v>
      </c>
      <c r="C490" s="69" t="s">
        <v>263</v>
      </c>
      <c r="D490" t="s">
        <v>1277</v>
      </c>
      <c r="E490" s="64">
        <v>86</v>
      </c>
      <c r="F490" s="64">
        <v>1727.2</v>
      </c>
      <c r="G490" s="65">
        <v>64931.7</v>
      </c>
      <c r="H490" s="65">
        <v>64931.7</v>
      </c>
      <c r="I490" s="66">
        <v>38131</v>
      </c>
      <c r="J490" s="66">
        <v>38898</v>
      </c>
      <c r="K490" s="66">
        <v>38898</v>
      </c>
      <c r="L490" s="67">
        <v>595</v>
      </c>
      <c r="M490" s="67" t="s">
        <v>425</v>
      </c>
      <c r="N490" s="28">
        <v>767</v>
      </c>
    </row>
    <row r="491" spans="2:14" ht="12.75">
      <c r="B491" s="68" t="s">
        <v>1278</v>
      </c>
      <c r="C491" s="69" t="s">
        <v>263</v>
      </c>
      <c r="D491" t="s">
        <v>1279</v>
      </c>
      <c r="E491" s="64">
        <v>65</v>
      </c>
      <c r="F491" s="64">
        <v>1712</v>
      </c>
      <c r="G491" s="65">
        <v>83556.8</v>
      </c>
      <c r="H491" s="65">
        <v>8355.68</v>
      </c>
      <c r="I491" s="66">
        <v>38146</v>
      </c>
      <c r="J491" s="66">
        <v>38898</v>
      </c>
      <c r="K491" s="66">
        <v>38898</v>
      </c>
      <c r="L491" s="67">
        <v>595</v>
      </c>
      <c r="M491" s="67" t="s">
        <v>345</v>
      </c>
      <c r="N491" s="28">
        <v>752</v>
      </c>
    </row>
    <row r="492" spans="2:14" ht="12.75">
      <c r="B492" s="68" t="s">
        <v>1280</v>
      </c>
      <c r="C492" s="69" t="s">
        <v>263</v>
      </c>
      <c r="D492" t="s">
        <v>1281</v>
      </c>
      <c r="E492" s="64">
        <v>72</v>
      </c>
      <c r="F492" s="64">
        <v>1092.4</v>
      </c>
      <c r="G492" s="65">
        <v>37017.85</v>
      </c>
      <c r="H492" s="65">
        <v>37017.85</v>
      </c>
      <c r="I492" s="66">
        <v>38152</v>
      </c>
      <c r="J492" s="66">
        <v>38898</v>
      </c>
      <c r="K492" s="66">
        <v>38898</v>
      </c>
      <c r="L492" s="67">
        <v>595</v>
      </c>
      <c r="M492" s="67" t="s">
        <v>319</v>
      </c>
      <c r="N492" s="28">
        <v>746</v>
      </c>
    </row>
    <row r="493" spans="2:14" ht="12.75">
      <c r="B493" s="68" t="s">
        <v>1282</v>
      </c>
      <c r="C493" s="69" t="s">
        <v>263</v>
      </c>
      <c r="D493" t="s">
        <v>1283</v>
      </c>
      <c r="E493" s="64">
        <v>117</v>
      </c>
      <c r="F493" s="64">
        <v>4684.4</v>
      </c>
      <c r="G493" s="65">
        <v>163284.36</v>
      </c>
      <c r="H493" s="65">
        <v>16328.44</v>
      </c>
      <c r="I493" s="66">
        <v>38146</v>
      </c>
      <c r="J493" s="66">
        <v>38898</v>
      </c>
      <c r="K493" s="66">
        <v>38898</v>
      </c>
      <c r="L493" s="67">
        <v>595</v>
      </c>
      <c r="M493" s="67" t="s">
        <v>364</v>
      </c>
      <c r="N493" s="28">
        <v>752</v>
      </c>
    </row>
    <row r="494" spans="2:14" ht="12.75">
      <c r="B494" s="68" t="s">
        <v>1284</v>
      </c>
      <c r="C494" s="69" t="s">
        <v>263</v>
      </c>
      <c r="D494" t="s">
        <v>1285</v>
      </c>
      <c r="E494" s="64">
        <v>104</v>
      </c>
      <c r="F494" s="64">
        <v>2833.6</v>
      </c>
      <c r="G494" s="65">
        <v>146104.9</v>
      </c>
      <c r="H494" s="65">
        <v>14610.49</v>
      </c>
      <c r="I494" s="66">
        <v>38152</v>
      </c>
      <c r="J494" s="66">
        <v>38898</v>
      </c>
      <c r="K494" s="66">
        <v>38898</v>
      </c>
      <c r="L494" s="67">
        <v>595</v>
      </c>
      <c r="M494" s="67" t="s">
        <v>319</v>
      </c>
      <c r="N494" s="28">
        <v>746</v>
      </c>
    </row>
    <row r="495" spans="2:14" ht="12.75">
      <c r="B495" s="68" t="s">
        <v>1286</v>
      </c>
      <c r="C495" s="69" t="s">
        <v>263</v>
      </c>
      <c r="D495" t="s">
        <v>1287</v>
      </c>
      <c r="E495" s="64">
        <v>144</v>
      </c>
      <c r="F495" s="64">
        <v>3685.8</v>
      </c>
      <c r="G495" s="65">
        <v>148829.1</v>
      </c>
      <c r="H495" s="65">
        <v>14882.91</v>
      </c>
      <c r="I495" s="66">
        <v>38152</v>
      </c>
      <c r="J495" s="66">
        <v>38898</v>
      </c>
      <c r="K495" s="66">
        <v>38898</v>
      </c>
      <c r="L495" s="67">
        <v>595</v>
      </c>
      <c r="M495" s="67" t="s">
        <v>319</v>
      </c>
      <c r="N495" s="28">
        <v>746</v>
      </c>
    </row>
    <row r="496" spans="2:14" ht="12.75">
      <c r="B496" s="68" t="s">
        <v>1288</v>
      </c>
      <c r="C496" s="69" t="s">
        <v>263</v>
      </c>
      <c r="D496" t="s">
        <v>1289</v>
      </c>
      <c r="E496" s="64">
        <v>71</v>
      </c>
      <c r="F496" s="64">
        <v>2282.6</v>
      </c>
      <c r="G496" s="65">
        <v>95357.85</v>
      </c>
      <c r="H496" s="65">
        <v>9535.79</v>
      </c>
      <c r="I496" s="66">
        <v>38139</v>
      </c>
      <c r="J496" s="66">
        <v>38898</v>
      </c>
      <c r="K496" s="66">
        <v>38898</v>
      </c>
      <c r="L496" s="67">
        <v>595</v>
      </c>
      <c r="M496" s="67" t="s">
        <v>319</v>
      </c>
      <c r="N496" s="28">
        <v>759</v>
      </c>
    </row>
    <row r="497" spans="2:14" ht="12.75">
      <c r="B497" s="68" t="s">
        <v>1290</v>
      </c>
      <c r="C497" s="69" t="s">
        <v>263</v>
      </c>
      <c r="D497" t="s">
        <v>1291</v>
      </c>
      <c r="E497" s="64">
        <v>117</v>
      </c>
      <c r="F497" s="64">
        <v>2401.9</v>
      </c>
      <c r="G497" s="65">
        <v>84343.95</v>
      </c>
      <c r="H497" s="65">
        <v>8434.4</v>
      </c>
      <c r="I497" s="66">
        <v>38139</v>
      </c>
      <c r="J497" s="66">
        <v>38898</v>
      </c>
      <c r="K497" s="66">
        <v>38898</v>
      </c>
      <c r="L497" s="67">
        <v>595</v>
      </c>
      <c r="M497" s="67" t="s">
        <v>319</v>
      </c>
      <c r="N497" s="28">
        <v>759</v>
      </c>
    </row>
    <row r="498" spans="2:14" ht="12.75">
      <c r="B498" s="68" t="s">
        <v>1292</v>
      </c>
      <c r="C498" s="69" t="s">
        <v>263</v>
      </c>
      <c r="D498" t="s">
        <v>1293</v>
      </c>
      <c r="E498" s="64">
        <v>10</v>
      </c>
      <c r="F498" s="64">
        <v>211</v>
      </c>
      <c r="G498" s="65">
        <v>10060.45</v>
      </c>
      <c r="H498" s="65">
        <v>1006.05</v>
      </c>
      <c r="I498" s="66">
        <v>38092</v>
      </c>
      <c r="J498" s="66">
        <v>38898</v>
      </c>
      <c r="K498" s="66">
        <v>38898</v>
      </c>
      <c r="L498" s="67">
        <v>595</v>
      </c>
      <c r="M498" s="67" t="s">
        <v>643</v>
      </c>
      <c r="N498" s="28">
        <v>806</v>
      </c>
    </row>
    <row r="499" spans="2:14" ht="12.75">
      <c r="B499" s="68" t="s">
        <v>1294</v>
      </c>
      <c r="C499" s="69" t="s">
        <v>263</v>
      </c>
      <c r="D499" t="s">
        <v>1295</v>
      </c>
      <c r="E499" s="64">
        <v>40</v>
      </c>
      <c r="F499" s="64">
        <v>356</v>
      </c>
      <c r="G499" s="65">
        <v>5340</v>
      </c>
      <c r="H499" s="65">
        <v>534</v>
      </c>
      <c r="I499" s="66">
        <v>38128</v>
      </c>
      <c r="J499" s="66">
        <v>38898</v>
      </c>
      <c r="K499" s="66">
        <v>38898</v>
      </c>
      <c r="L499" s="67">
        <v>595</v>
      </c>
      <c r="M499" s="67" t="s">
        <v>652</v>
      </c>
      <c r="N499" s="28">
        <v>770</v>
      </c>
    </row>
    <row r="500" spans="2:14" ht="12.75">
      <c r="B500" s="68" t="s">
        <v>1296</v>
      </c>
      <c r="C500" s="69" t="s">
        <v>263</v>
      </c>
      <c r="D500" t="s">
        <v>1297</v>
      </c>
      <c r="E500" s="64">
        <v>76</v>
      </c>
      <c r="F500" s="64">
        <v>557.6</v>
      </c>
      <c r="G500" s="65">
        <v>36924.4</v>
      </c>
      <c r="H500" s="65">
        <v>3692.44</v>
      </c>
      <c r="I500" s="66">
        <v>38147</v>
      </c>
      <c r="J500" s="66">
        <v>38898</v>
      </c>
      <c r="K500" s="66">
        <v>38898</v>
      </c>
      <c r="L500" s="67">
        <v>595</v>
      </c>
      <c r="M500" s="67" t="s">
        <v>294</v>
      </c>
      <c r="N500" s="28">
        <v>751</v>
      </c>
    </row>
    <row r="501" spans="2:14" ht="12.75">
      <c r="B501" s="68" t="s">
        <v>1298</v>
      </c>
      <c r="C501" s="69" t="s">
        <v>263</v>
      </c>
      <c r="D501" t="s">
        <v>1299</v>
      </c>
      <c r="E501" s="64">
        <v>58</v>
      </c>
      <c r="F501" s="64">
        <v>408</v>
      </c>
      <c r="G501" s="65">
        <v>8186.5</v>
      </c>
      <c r="H501" s="65">
        <v>818.65</v>
      </c>
      <c r="I501" s="66">
        <v>37984</v>
      </c>
      <c r="J501" s="66">
        <v>38898</v>
      </c>
      <c r="K501" s="66">
        <v>38898</v>
      </c>
      <c r="L501" s="67">
        <v>595</v>
      </c>
      <c r="M501" s="67" t="s">
        <v>364</v>
      </c>
      <c r="N501" s="28">
        <v>914</v>
      </c>
    </row>
    <row r="502" spans="2:14" ht="12.75">
      <c r="B502" s="68" t="s">
        <v>1300</v>
      </c>
      <c r="C502" s="69" t="s">
        <v>263</v>
      </c>
      <c r="D502" t="s">
        <v>1301</v>
      </c>
      <c r="E502" s="64">
        <v>120</v>
      </c>
      <c r="F502" s="64">
        <v>1346</v>
      </c>
      <c r="G502" s="65">
        <v>20592</v>
      </c>
      <c r="H502" s="65">
        <v>20592</v>
      </c>
      <c r="I502" s="66">
        <v>37818</v>
      </c>
      <c r="J502" s="66">
        <v>38898</v>
      </c>
      <c r="K502" s="66">
        <v>38898</v>
      </c>
      <c r="L502" s="67">
        <v>595</v>
      </c>
      <c r="M502" s="67" t="s">
        <v>672</v>
      </c>
      <c r="N502" s="28">
        <v>1080</v>
      </c>
    </row>
    <row r="503" spans="2:14" ht="12.75">
      <c r="B503" s="68" t="s">
        <v>1302</v>
      </c>
      <c r="C503" s="69" t="s">
        <v>263</v>
      </c>
      <c r="D503" t="s">
        <v>1303</v>
      </c>
      <c r="E503" s="64">
        <v>67</v>
      </c>
      <c r="F503" s="64">
        <v>1210.5</v>
      </c>
      <c r="G503" s="65">
        <v>54646.7</v>
      </c>
      <c r="H503" s="65">
        <v>27323.35</v>
      </c>
      <c r="I503" s="66">
        <v>37748</v>
      </c>
      <c r="J503" s="66">
        <v>38898</v>
      </c>
      <c r="K503" s="66">
        <v>38898</v>
      </c>
      <c r="L503" s="67">
        <v>595</v>
      </c>
      <c r="M503" s="67" t="s">
        <v>1304</v>
      </c>
      <c r="N503" s="28">
        <v>1150</v>
      </c>
    </row>
    <row r="504" spans="2:14" ht="12.75">
      <c r="B504" s="68" t="s">
        <v>1305</v>
      </c>
      <c r="C504" s="69" t="s">
        <v>263</v>
      </c>
      <c r="D504" t="s">
        <v>1306</v>
      </c>
      <c r="E504" s="64">
        <v>10</v>
      </c>
      <c r="F504" s="64">
        <v>10</v>
      </c>
      <c r="G504" s="65">
        <v>100</v>
      </c>
      <c r="H504" s="65">
        <v>100</v>
      </c>
      <c r="I504" s="66">
        <v>38166</v>
      </c>
      <c r="J504" s="66">
        <v>38898</v>
      </c>
      <c r="K504" s="66">
        <v>38898</v>
      </c>
      <c r="L504" s="67">
        <v>595</v>
      </c>
      <c r="M504" s="67" t="s">
        <v>1307</v>
      </c>
      <c r="N504" s="28">
        <v>732</v>
      </c>
    </row>
    <row r="505" spans="2:14" ht="12.75">
      <c r="B505" s="68" t="s">
        <v>1308</v>
      </c>
      <c r="C505" s="69" t="s">
        <v>263</v>
      </c>
      <c r="D505" t="s">
        <v>1309</v>
      </c>
      <c r="E505" s="64">
        <v>53</v>
      </c>
      <c r="F505" s="64">
        <v>961.6</v>
      </c>
      <c r="G505" s="65">
        <v>36597.9</v>
      </c>
      <c r="H505" s="65">
        <v>16103.08</v>
      </c>
      <c r="I505" s="66">
        <v>38090</v>
      </c>
      <c r="J505" s="66">
        <v>38898</v>
      </c>
      <c r="K505" s="66">
        <v>38898</v>
      </c>
      <c r="L505" s="67">
        <v>595</v>
      </c>
      <c r="M505" s="67" t="s">
        <v>274</v>
      </c>
      <c r="N505" s="28">
        <v>808</v>
      </c>
    </row>
    <row r="506" spans="2:14" ht="12.75">
      <c r="B506" s="68" t="s">
        <v>1310</v>
      </c>
      <c r="C506" s="69" t="s">
        <v>263</v>
      </c>
      <c r="D506" t="s">
        <v>1311</v>
      </c>
      <c r="E506" s="64">
        <v>40</v>
      </c>
      <c r="F506" s="64">
        <v>1374</v>
      </c>
      <c r="G506" s="65">
        <v>65589.25</v>
      </c>
      <c r="H506" s="65">
        <v>6558.93</v>
      </c>
      <c r="I506" s="66">
        <v>38021</v>
      </c>
      <c r="J506" s="66">
        <v>38898</v>
      </c>
      <c r="K506" s="66">
        <v>38898</v>
      </c>
      <c r="L506" s="67">
        <v>595</v>
      </c>
      <c r="M506" s="67" t="s">
        <v>364</v>
      </c>
      <c r="N506" s="28">
        <v>877</v>
      </c>
    </row>
    <row r="507" spans="2:14" ht="12.75">
      <c r="B507" s="68" t="s">
        <v>1312</v>
      </c>
      <c r="C507" s="69" t="s">
        <v>263</v>
      </c>
      <c r="D507" t="s">
        <v>1313</v>
      </c>
      <c r="E507" s="64">
        <v>98</v>
      </c>
      <c r="F507" s="64">
        <v>2377.2</v>
      </c>
      <c r="G507" s="65">
        <v>112811.05</v>
      </c>
      <c r="H507" s="65">
        <v>112811.05</v>
      </c>
      <c r="I507" s="66">
        <v>38121</v>
      </c>
      <c r="J507" s="66">
        <v>38898</v>
      </c>
      <c r="K507" s="66">
        <v>38898</v>
      </c>
      <c r="L507" s="67">
        <v>595</v>
      </c>
      <c r="M507" s="67" t="s">
        <v>277</v>
      </c>
      <c r="N507" s="28">
        <v>777</v>
      </c>
    </row>
    <row r="508" spans="2:14" ht="12.75">
      <c r="B508" s="68" t="s">
        <v>1314</v>
      </c>
      <c r="C508" s="69" t="s">
        <v>263</v>
      </c>
      <c r="D508" t="s">
        <v>1315</v>
      </c>
      <c r="E508" s="64">
        <v>74</v>
      </c>
      <c r="F508" s="64">
        <v>666.4</v>
      </c>
      <c r="G508" s="65">
        <v>23164</v>
      </c>
      <c r="H508" s="65">
        <v>23164</v>
      </c>
      <c r="I508" s="66">
        <v>38120</v>
      </c>
      <c r="J508" s="66">
        <v>38898</v>
      </c>
      <c r="K508" s="66">
        <v>38898</v>
      </c>
      <c r="L508" s="67">
        <v>595</v>
      </c>
      <c r="M508" s="67" t="s">
        <v>425</v>
      </c>
      <c r="N508" s="28">
        <v>778</v>
      </c>
    </row>
    <row r="509" spans="2:14" ht="12.75">
      <c r="B509" s="68" t="s">
        <v>1316</v>
      </c>
      <c r="C509" s="69" t="s">
        <v>263</v>
      </c>
      <c r="D509" t="s">
        <v>1317</v>
      </c>
      <c r="E509" s="64">
        <v>59</v>
      </c>
      <c r="F509" s="64">
        <v>1373</v>
      </c>
      <c r="G509" s="65">
        <v>36654.9</v>
      </c>
      <c r="H509" s="65">
        <v>23825.68</v>
      </c>
      <c r="I509" s="66">
        <v>38077</v>
      </c>
      <c r="J509" s="66">
        <v>38898</v>
      </c>
      <c r="K509" s="66">
        <v>38898</v>
      </c>
      <c r="L509" s="67">
        <v>595</v>
      </c>
      <c r="M509" s="67" t="s">
        <v>1318</v>
      </c>
      <c r="N509" s="28">
        <v>821</v>
      </c>
    </row>
    <row r="510" spans="2:14" ht="12.75">
      <c r="B510" s="68" t="s">
        <v>1319</v>
      </c>
      <c r="C510" s="69" t="s">
        <v>263</v>
      </c>
      <c r="D510" t="s">
        <v>1320</v>
      </c>
      <c r="E510" s="64">
        <v>49</v>
      </c>
      <c r="F510" s="64">
        <v>471</v>
      </c>
      <c r="G510" s="65">
        <v>18056.9</v>
      </c>
      <c r="H510" s="65">
        <v>18056.9</v>
      </c>
      <c r="I510" s="66">
        <v>38149</v>
      </c>
      <c r="J510" s="66">
        <v>38898</v>
      </c>
      <c r="K510" s="66">
        <v>38898</v>
      </c>
      <c r="L510" s="67">
        <v>595</v>
      </c>
      <c r="M510" s="67" t="s">
        <v>310</v>
      </c>
      <c r="N510" s="28">
        <v>749</v>
      </c>
    </row>
    <row r="511" spans="2:14" ht="12.75">
      <c r="B511" s="68" t="s">
        <v>1321</v>
      </c>
      <c r="C511" s="69" t="s">
        <v>263</v>
      </c>
      <c r="D511" t="s">
        <v>1322</v>
      </c>
      <c r="E511" s="64">
        <v>154</v>
      </c>
      <c r="F511" s="64">
        <v>2881.8</v>
      </c>
      <c r="G511" s="65">
        <v>85853.76</v>
      </c>
      <c r="H511" s="65">
        <v>8585.38</v>
      </c>
      <c r="I511" s="66">
        <v>37965</v>
      </c>
      <c r="J511" s="66">
        <v>38898</v>
      </c>
      <c r="K511" s="66">
        <v>38898</v>
      </c>
      <c r="L511" s="67">
        <v>595</v>
      </c>
      <c r="M511" s="67" t="s">
        <v>415</v>
      </c>
      <c r="N511" s="28">
        <v>933</v>
      </c>
    </row>
    <row r="512" spans="2:14" ht="12.75">
      <c r="B512" s="68" t="s">
        <v>1323</v>
      </c>
      <c r="C512" s="69" t="s">
        <v>263</v>
      </c>
      <c r="D512" t="s">
        <v>1324</v>
      </c>
      <c r="E512" s="64">
        <v>19</v>
      </c>
      <c r="F512" s="64">
        <v>319.6</v>
      </c>
      <c r="G512" s="65">
        <v>7216.93</v>
      </c>
      <c r="H512" s="65">
        <v>721.69</v>
      </c>
      <c r="I512" s="66">
        <v>38128</v>
      </c>
      <c r="J512" s="66">
        <v>38898</v>
      </c>
      <c r="K512" s="66">
        <v>38898</v>
      </c>
      <c r="L512" s="67">
        <v>595</v>
      </c>
      <c r="M512" s="67" t="s">
        <v>652</v>
      </c>
      <c r="N512" s="28">
        <v>770</v>
      </c>
    </row>
    <row r="513" spans="2:14" ht="12.75">
      <c r="B513" s="68" t="s">
        <v>1325</v>
      </c>
      <c r="C513" s="69" t="s">
        <v>263</v>
      </c>
      <c r="D513" t="s">
        <v>1326</v>
      </c>
      <c r="E513" s="64">
        <v>37</v>
      </c>
      <c r="F513" s="64">
        <v>317.6</v>
      </c>
      <c r="G513" s="65">
        <v>11442.68</v>
      </c>
      <c r="H513" s="65">
        <v>1144.26</v>
      </c>
      <c r="I513" s="66">
        <v>38153</v>
      </c>
      <c r="J513" s="66">
        <v>38898</v>
      </c>
      <c r="K513" s="66">
        <v>38898</v>
      </c>
      <c r="L513" s="67">
        <v>595</v>
      </c>
      <c r="M513" s="67" t="s">
        <v>392</v>
      </c>
      <c r="N513" s="28">
        <v>745</v>
      </c>
    </row>
    <row r="514" spans="2:14" ht="12.75">
      <c r="B514" s="68" t="s">
        <v>1327</v>
      </c>
      <c r="C514" s="69" t="s">
        <v>263</v>
      </c>
      <c r="D514" t="s">
        <v>1328</v>
      </c>
      <c r="E514" s="64">
        <v>12</v>
      </c>
      <c r="F514" s="64">
        <v>219</v>
      </c>
      <c r="G514" s="65">
        <v>12721.71</v>
      </c>
      <c r="H514" s="65">
        <v>1272.17</v>
      </c>
      <c r="I514" s="66">
        <v>38112</v>
      </c>
      <c r="J514" s="66">
        <v>38898</v>
      </c>
      <c r="K514" s="66">
        <v>38898</v>
      </c>
      <c r="L514" s="67">
        <v>595</v>
      </c>
      <c r="M514" s="67" t="s">
        <v>286</v>
      </c>
      <c r="N514" s="28">
        <v>786</v>
      </c>
    </row>
    <row r="515" spans="2:14" ht="12.75">
      <c r="B515" s="68" t="s">
        <v>1329</v>
      </c>
      <c r="C515" s="69" t="s">
        <v>263</v>
      </c>
      <c r="D515" t="s">
        <v>1330</v>
      </c>
      <c r="E515" s="64">
        <v>32</v>
      </c>
      <c r="F515" s="64">
        <v>973.1</v>
      </c>
      <c r="G515" s="65">
        <v>53235.6</v>
      </c>
      <c r="H515" s="65">
        <v>5323.56</v>
      </c>
      <c r="I515" s="66">
        <v>37992</v>
      </c>
      <c r="J515" s="66">
        <v>38898</v>
      </c>
      <c r="K515" s="66">
        <v>38898</v>
      </c>
      <c r="L515" s="67">
        <v>595</v>
      </c>
      <c r="M515" s="67" t="s">
        <v>274</v>
      </c>
      <c r="N515" s="28">
        <v>906</v>
      </c>
    </row>
    <row r="516" spans="2:14" ht="12.75">
      <c r="B516" s="68" t="s">
        <v>1331</v>
      </c>
      <c r="C516" s="69" t="s">
        <v>263</v>
      </c>
      <c r="D516" t="s">
        <v>1332</v>
      </c>
      <c r="E516" s="64">
        <v>177</v>
      </c>
      <c r="F516" s="64">
        <v>3425</v>
      </c>
      <c r="G516" s="65">
        <v>121510.8</v>
      </c>
      <c r="H516" s="65">
        <v>12151.08</v>
      </c>
      <c r="I516" s="66">
        <v>37972</v>
      </c>
      <c r="J516" s="66">
        <v>38898</v>
      </c>
      <c r="K516" s="66">
        <v>38898</v>
      </c>
      <c r="L516" s="67">
        <v>595</v>
      </c>
      <c r="M516" s="67" t="s">
        <v>425</v>
      </c>
      <c r="N516" s="28">
        <v>926</v>
      </c>
    </row>
    <row r="517" spans="2:14" ht="12.75">
      <c r="B517" s="68" t="s">
        <v>1333</v>
      </c>
      <c r="C517" s="69" t="s">
        <v>263</v>
      </c>
      <c r="D517" t="s">
        <v>1334</v>
      </c>
      <c r="E517" s="64">
        <v>11</v>
      </c>
      <c r="F517" s="64">
        <v>194</v>
      </c>
      <c r="G517" s="65">
        <v>4842.08</v>
      </c>
      <c r="H517" s="65">
        <v>484.21</v>
      </c>
      <c r="I517" s="66">
        <v>38092</v>
      </c>
      <c r="J517" s="66">
        <v>38898</v>
      </c>
      <c r="K517" s="66">
        <v>38898</v>
      </c>
      <c r="L517" s="67">
        <v>595</v>
      </c>
      <c r="M517" s="67" t="s">
        <v>643</v>
      </c>
      <c r="N517" s="28">
        <v>806</v>
      </c>
    </row>
    <row r="518" spans="2:14" ht="12.75">
      <c r="B518" s="68" t="s">
        <v>1335</v>
      </c>
      <c r="C518" s="69" t="s">
        <v>263</v>
      </c>
      <c r="D518" t="s">
        <v>1336</v>
      </c>
      <c r="E518" s="64">
        <v>48</v>
      </c>
      <c r="F518" s="64">
        <v>696</v>
      </c>
      <c r="G518" s="65">
        <v>17639.75</v>
      </c>
      <c r="H518" s="65">
        <v>1763.98</v>
      </c>
      <c r="I518" s="66">
        <v>38112</v>
      </c>
      <c r="J518" s="66">
        <v>38898</v>
      </c>
      <c r="K518" s="66">
        <v>38898</v>
      </c>
      <c r="L518" s="67">
        <v>595</v>
      </c>
      <c r="M518" s="67" t="s">
        <v>364</v>
      </c>
      <c r="N518" s="28">
        <v>786</v>
      </c>
    </row>
    <row r="519" spans="2:14" ht="12.75">
      <c r="B519" s="68" t="s">
        <v>1337</v>
      </c>
      <c r="C519" s="69" t="s">
        <v>263</v>
      </c>
      <c r="D519" t="s">
        <v>1338</v>
      </c>
      <c r="E519" s="64">
        <v>109</v>
      </c>
      <c r="F519" s="64">
        <v>3239.8</v>
      </c>
      <c r="G519" s="65">
        <v>197109.31</v>
      </c>
      <c r="H519" s="65">
        <v>19710.93</v>
      </c>
      <c r="I519" s="66">
        <v>38121</v>
      </c>
      <c r="J519" s="66">
        <v>38898</v>
      </c>
      <c r="K519" s="66">
        <v>38898</v>
      </c>
      <c r="L519" s="67">
        <v>595</v>
      </c>
      <c r="M519" s="67" t="s">
        <v>277</v>
      </c>
      <c r="N519" s="28">
        <v>777</v>
      </c>
    </row>
    <row r="520" spans="2:14" ht="12.75">
      <c r="B520" s="68" t="s">
        <v>1339</v>
      </c>
      <c r="C520" s="69" t="s">
        <v>263</v>
      </c>
      <c r="D520" t="s">
        <v>1340</v>
      </c>
      <c r="E520" s="64">
        <v>31</v>
      </c>
      <c r="F520" s="64">
        <v>619</v>
      </c>
      <c r="G520" s="65">
        <v>16578.53</v>
      </c>
      <c r="H520" s="65">
        <v>5802.48</v>
      </c>
      <c r="I520" s="66">
        <v>38112</v>
      </c>
      <c r="J520" s="66">
        <v>38898</v>
      </c>
      <c r="K520" s="66">
        <v>38898</v>
      </c>
      <c r="L520" s="67">
        <v>595</v>
      </c>
      <c r="M520" s="67" t="s">
        <v>1318</v>
      </c>
      <c r="N520" s="28">
        <v>786</v>
      </c>
    </row>
    <row r="521" spans="2:14" ht="12.75">
      <c r="B521" s="68" t="s">
        <v>1341</v>
      </c>
      <c r="C521" s="69" t="s">
        <v>263</v>
      </c>
      <c r="D521" t="s">
        <v>1342</v>
      </c>
      <c r="E521" s="64">
        <v>94</v>
      </c>
      <c r="F521" s="64">
        <v>899</v>
      </c>
      <c r="G521" s="65">
        <v>29209.66</v>
      </c>
      <c r="H521" s="65">
        <v>2920.96</v>
      </c>
      <c r="I521" s="66">
        <v>38085</v>
      </c>
      <c r="J521" s="66">
        <v>38898</v>
      </c>
      <c r="K521" s="66">
        <v>38898</v>
      </c>
      <c r="L521" s="67">
        <v>595</v>
      </c>
      <c r="M521" s="67" t="s">
        <v>415</v>
      </c>
      <c r="N521" s="28">
        <v>813</v>
      </c>
    </row>
    <row r="522" spans="2:14" ht="12.75">
      <c r="B522" s="68" t="s">
        <v>1343</v>
      </c>
      <c r="C522" s="69" t="s">
        <v>263</v>
      </c>
      <c r="D522" t="s">
        <v>1344</v>
      </c>
      <c r="E522" s="64">
        <v>83</v>
      </c>
      <c r="F522" s="64">
        <v>1191.8</v>
      </c>
      <c r="G522" s="65">
        <v>51037.5</v>
      </c>
      <c r="H522" s="65">
        <v>51037.5</v>
      </c>
      <c r="I522" s="66">
        <v>38120</v>
      </c>
      <c r="J522" s="66">
        <v>38898</v>
      </c>
      <c r="K522" s="66">
        <v>38898</v>
      </c>
      <c r="L522" s="67">
        <v>595</v>
      </c>
      <c r="M522" s="67" t="s">
        <v>678</v>
      </c>
      <c r="N522" s="28">
        <v>778</v>
      </c>
    </row>
    <row r="523" spans="2:14" ht="12.75">
      <c r="B523" s="68" t="s">
        <v>1345</v>
      </c>
      <c r="C523" s="69" t="s">
        <v>263</v>
      </c>
      <c r="D523" t="s">
        <v>1346</v>
      </c>
      <c r="E523" s="64">
        <v>148</v>
      </c>
      <c r="F523" s="64">
        <v>1795.01</v>
      </c>
      <c r="G523" s="65">
        <v>55426.58</v>
      </c>
      <c r="H523" s="65">
        <v>5542.66</v>
      </c>
      <c r="I523" s="66">
        <v>38125</v>
      </c>
      <c r="J523" s="66">
        <v>38898</v>
      </c>
      <c r="K523" s="66">
        <v>38898</v>
      </c>
      <c r="L523" s="67">
        <v>595</v>
      </c>
      <c r="M523" s="67" t="s">
        <v>652</v>
      </c>
      <c r="N523" s="28">
        <v>773</v>
      </c>
    </row>
    <row r="524" spans="2:14" ht="12.75">
      <c r="B524" s="68" t="s">
        <v>1347</v>
      </c>
      <c r="C524" s="69" t="s">
        <v>263</v>
      </c>
      <c r="D524" t="s">
        <v>1348</v>
      </c>
      <c r="E524" s="64">
        <v>28</v>
      </c>
      <c r="F524" s="64">
        <v>250</v>
      </c>
      <c r="G524" s="65">
        <v>6781.36</v>
      </c>
      <c r="H524" s="65">
        <v>678.14</v>
      </c>
      <c r="I524" s="66">
        <v>38275</v>
      </c>
      <c r="J524" s="66">
        <v>38898</v>
      </c>
      <c r="K524" s="66">
        <v>38898</v>
      </c>
      <c r="L524" s="67">
        <v>595</v>
      </c>
      <c r="M524" s="67" t="s">
        <v>459</v>
      </c>
      <c r="N524" s="28">
        <v>623</v>
      </c>
    </row>
    <row r="525" spans="2:14" ht="12.75">
      <c r="B525" s="68" t="s">
        <v>1349</v>
      </c>
      <c r="C525" s="69" t="s">
        <v>263</v>
      </c>
      <c r="D525" t="s">
        <v>1350</v>
      </c>
      <c r="E525" s="64">
        <v>104</v>
      </c>
      <c r="F525" s="64">
        <v>1684.4</v>
      </c>
      <c r="G525" s="65">
        <v>53040.15</v>
      </c>
      <c r="H525" s="65">
        <v>19624.85</v>
      </c>
      <c r="I525" s="66">
        <v>38098</v>
      </c>
      <c r="J525" s="66">
        <v>38898</v>
      </c>
      <c r="K525" s="66">
        <v>38898</v>
      </c>
      <c r="L525" s="67">
        <v>595</v>
      </c>
      <c r="M525" s="67" t="s">
        <v>378</v>
      </c>
      <c r="N525" s="28">
        <v>800</v>
      </c>
    </row>
    <row r="526" spans="2:14" ht="12.75">
      <c r="B526" s="68" t="s">
        <v>1351</v>
      </c>
      <c r="C526" s="69" t="s">
        <v>263</v>
      </c>
      <c r="D526" t="s">
        <v>1352</v>
      </c>
      <c r="E526" s="64">
        <v>97</v>
      </c>
      <c r="F526" s="64">
        <v>1862</v>
      </c>
      <c r="G526" s="65">
        <v>46840.89</v>
      </c>
      <c r="H526" s="65">
        <v>4684.09</v>
      </c>
      <c r="I526" s="66">
        <v>38096</v>
      </c>
      <c r="J526" s="66">
        <v>38898</v>
      </c>
      <c r="K526" s="66">
        <v>38898</v>
      </c>
      <c r="L526" s="67">
        <v>595</v>
      </c>
      <c r="M526" s="67" t="s">
        <v>319</v>
      </c>
      <c r="N526" s="28">
        <v>802</v>
      </c>
    </row>
    <row r="527" spans="2:14" ht="12.75">
      <c r="B527" s="68" t="s">
        <v>1353</v>
      </c>
      <c r="C527" s="69" t="s">
        <v>263</v>
      </c>
      <c r="D527" t="s">
        <v>1354</v>
      </c>
      <c r="E527" s="64">
        <v>110</v>
      </c>
      <c r="F527" s="64">
        <v>1275</v>
      </c>
      <c r="G527" s="65">
        <v>34688.94</v>
      </c>
      <c r="H527" s="65">
        <v>12834.91</v>
      </c>
      <c r="I527" s="66">
        <v>38104</v>
      </c>
      <c r="J527" s="66">
        <v>38898</v>
      </c>
      <c r="K527" s="66">
        <v>38898</v>
      </c>
      <c r="L527" s="67">
        <v>595</v>
      </c>
      <c r="M527" s="67" t="s">
        <v>364</v>
      </c>
      <c r="N527" s="28">
        <v>794</v>
      </c>
    </row>
    <row r="528" spans="2:14" ht="12.75">
      <c r="B528" s="68" t="s">
        <v>1355</v>
      </c>
      <c r="C528" s="69" t="s">
        <v>263</v>
      </c>
      <c r="D528" t="s">
        <v>1356</v>
      </c>
      <c r="E528" s="64">
        <v>26</v>
      </c>
      <c r="F528" s="64">
        <v>399</v>
      </c>
      <c r="G528" s="65">
        <v>7867.17</v>
      </c>
      <c r="H528" s="65">
        <v>786.72</v>
      </c>
      <c r="I528" s="66">
        <v>38096</v>
      </c>
      <c r="J528" s="66">
        <v>38898</v>
      </c>
      <c r="K528" s="66">
        <v>38898</v>
      </c>
      <c r="L528" s="67">
        <v>595</v>
      </c>
      <c r="M528" s="67" t="s">
        <v>271</v>
      </c>
      <c r="N528" s="28">
        <v>802</v>
      </c>
    </row>
    <row r="529" spans="2:14" ht="12.75">
      <c r="B529" s="68" t="s">
        <v>1357</v>
      </c>
      <c r="C529" s="69" t="s">
        <v>263</v>
      </c>
      <c r="D529" t="s">
        <v>1358</v>
      </c>
      <c r="E529" s="64">
        <v>27</v>
      </c>
      <c r="F529" s="64">
        <v>482</v>
      </c>
      <c r="G529" s="65">
        <v>12066.74</v>
      </c>
      <c r="H529" s="65">
        <v>1206.67</v>
      </c>
      <c r="I529" s="66">
        <v>38084</v>
      </c>
      <c r="J529" s="66">
        <v>38898</v>
      </c>
      <c r="K529" s="66">
        <v>38898</v>
      </c>
      <c r="L529" s="67">
        <v>595</v>
      </c>
      <c r="M529" s="67" t="s">
        <v>459</v>
      </c>
      <c r="N529" s="28">
        <v>814</v>
      </c>
    </row>
    <row r="530" spans="2:14" ht="12.75">
      <c r="B530" s="68" t="s">
        <v>1359</v>
      </c>
      <c r="C530" s="69" t="s">
        <v>263</v>
      </c>
      <c r="D530" t="s">
        <v>1360</v>
      </c>
      <c r="E530" s="64">
        <v>18.3</v>
      </c>
      <c r="F530" s="64">
        <v>414.8</v>
      </c>
      <c r="G530" s="65">
        <v>26524.32</v>
      </c>
      <c r="H530" s="65">
        <v>10611.73</v>
      </c>
      <c r="I530" s="66">
        <v>38112</v>
      </c>
      <c r="J530" s="66">
        <v>38898</v>
      </c>
      <c r="K530" s="66">
        <v>38898</v>
      </c>
      <c r="L530" s="67">
        <v>595</v>
      </c>
      <c r="M530" s="67" t="s">
        <v>286</v>
      </c>
      <c r="N530" s="28">
        <v>786</v>
      </c>
    </row>
    <row r="531" spans="2:14" ht="12.75">
      <c r="B531" s="68" t="s">
        <v>1361</v>
      </c>
      <c r="C531" s="69" t="s">
        <v>263</v>
      </c>
      <c r="D531" t="s">
        <v>1217</v>
      </c>
      <c r="E531" s="64">
        <v>26</v>
      </c>
      <c r="F531" s="64">
        <v>327.36</v>
      </c>
      <c r="G531" s="65">
        <v>10487.9</v>
      </c>
      <c r="H531" s="65">
        <v>1048.79</v>
      </c>
      <c r="I531" s="66">
        <v>38132</v>
      </c>
      <c r="J531" s="66">
        <v>38898</v>
      </c>
      <c r="K531" s="66">
        <v>38898</v>
      </c>
      <c r="L531" s="67">
        <v>595</v>
      </c>
      <c r="M531" s="67" t="s">
        <v>678</v>
      </c>
      <c r="N531" s="28">
        <v>766</v>
      </c>
    </row>
    <row r="532" spans="2:14" ht="12.75">
      <c r="B532" s="68" t="s">
        <v>1362</v>
      </c>
      <c r="C532" s="69" t="s">
        <v>263</v>
      </c>
      <c r="D532" t="s">
        <v>1363</v>
      </c>
      <c r="E532" s="64">
        <v>28</v>
      </c>
      <c r="F532" s="64">
        <v>370.6</v>
      </c>
      <c r="G532" s="65">
        <v>13010.8</v>
      </c>
      <c r="H532" s="65">
        <v>1301.08</v>
      </c>
      <c r="I532" s="66">
        <v>38251</v>
      </c>
      <c r="J532" s="66">
        <v>38898</v>
      </c>
      <c r="K532" s="66">
        <v>38898</v>
      </c>
      <c r="L532" s="67">
        <v>595</v>
      </c>
      <c r="M532" s="67" t="s">
        <v>274</v>
      </c>
      <c r="N532" s="28">
        <v>647</v>
      </c>
    </row>
    <row r="533" spans="2:14" ht="12.75">
      <c r="B533" s="68" t="s">
        <v>1364</v>
      </c>
      <c r="C533" s="69" t="s">
        <v>263</v>
      </c>
      <c r="D533" t="s">
        <v>1365</v>
      </c>
      <c r="E533" s="64">
        <v>18</v>
      </c>
      <c r="F533" s="64">
        <v>582</v>
      </c>
      <c r="G533" s="65">
        <v>19837.59</v>
      </c>
      <c r="H533" s="65">
        <v>1983.76</v>
      </c>
      <c r="I533" s="66">
        <v>37973</v>
      </c>
      <c r="J533" s="66">
        <v>38898</v>
      </c>
      <c r="K533" s="66">
        <v>38898</v>
      </c>
      <c r="L533" s="67">
        <v>595</v>
      </c>
      <c r="M533" s="67" t="s">
        <v>415</v>
      </c>
      <c r="N533" s="28">
        <v>925</v>
      </c>
    </row>
    <row r="534" spans="2:14" ht="12.75">
      <c r="B534" s="68" t="s">
        <v>1366</v>
      </c>
      <c r="C534" s="69" t="s">
        <v>263</v>
      </c>
      <c r="D534" t="s">
        <v>1367</v>
      </c>
      <c r="E534" s="64">
        <v>60</v>
      </c>
      <c r="F534" s="64">
        <v>447</v>
      </c>
      <c r="G534" s="65">
        <v>32871.01</v>
      </c>
      <c r="H534" s="65">
        <v>3287.1</v>
      </c>
      <c r="I534" s="66">
        <v>38083</v>
      </c>
      <c r="J534" s="66">
        <v>38898</v>
      </c>
      <c r="K534" s="66">
        <v>38898</v>
      </c>
      <c r="L534" s="67">
        <v>595</v>
      </c>
      <c r="M534" s="67" t="s">
        <v>459</v>
      </c>
      <c r="N534" s="28">
        <v>815</v>
      </c>
    </row>
    <row r="535" spans="2:14" ht="12.75">
      <c r="B535" s="68" t="s">
        <v>1368</v>
      </c>
      <c r="C535" s="69" t="s">
        <v>263</v>
      </c>
      <c r="D535" t="s">
        <v>1369</v>
      </c>
      <c r="E535" s="64">
        <v>55</v>
      </c>
      <c r="F535" s="64">
        <v>1227.6</v>
      </c>
      <c r="G535" s="65">
        <v>134250.46</v>
      </c>
      <c r="H535" s="65">
        <v>13425.05</v>
      </c>
      <c r="I535" s="66">
        <v>38096</v>
      </c>
      <c r="J535" s="66">
        <v>38898</v>
      </c>
      <c r="K535" s="66">
        <v>38898</v>
      </c>
      <c r="L535" s="67">
        <v>595</v>
      </c>
      <c r="M535" s="67" t="s">
        <v>699</v>
      </c>
      <c r="N535" s="28">
        <v>802</v>
      </c>
    </row>
    <row r="536" spans="2:14" ht="12.75">
      <c r="B536" s="68" t="s">
        <v>1370</v>
      </c>
      <c r="C536" s="69" t="s">
        <v>263</v>
      </c>
      <c r="D536" t="s">
        <v>1371</v>
      </c>
      <c r="E536" s="64">
        <v>152</v>
      </c>
      <c r="F536" s="64">
        <v>2300.2</v>
      </c>
      <c r="G536" s="65">
        <v>156666.62</v>
      </c>
      <c r="H536" s="65">
        <v>15666.66</v>
      </c>
      <c r="I536" s="66">
        <v>38128</v>
      </c>
      <c r="J536" s="66">
        <v>38898</v>
      </c>
      <c r="K536" s="66">
        <v>38898</v>
      </c>
      <c r="L536" s="67">
        <v>595</v>
      </c>
      <c r="M536" s="67" t="s">
        <v>286</v>
      </c>
      <c r="N536" s="28">
        <v>770</v>
      </c>
    </row>
    <row r="537" spans="2:14" ht="12.75">
      <c r="B537" s="68" t="s">
        <v>1372</v>
      </c>
      <c r="C537" s="69" t="s">
        <v>263</v>
      </c>
      <c r="D537" t="s">
        <v>1373</v>
      </c>
      <c r="E537" s="64">
        <v>101</v>
      </c>
      <c r="F537" s="64">
        <v>1294.4</v>
      </c>
      <c r="G537" s="65">
        <v>44027.4</v>
      </c>
      <c r="H537" s="65">
        <v>4402.74</v>
      </c>
      <c r="I537" s="66">
        <v>37931</v>
      </c>
      <c r="J537" s="66">
        <v>38898</v>
      </c>
      <c r="K537" s="66">
        <v>38898</v>
      </c>
      <c r="L537" s="67">
        <v>595</v>
      </c>
      <c r="M537" s="67" t="s">
        <v>425</v>
      </c>
      <c r="N537" s="28">
        <v>967</v>
      </c>
    </row>
    <row r="538" spans="2:14" ht="12.75">
      <c r="B538" s="68" t="s">
        <v>1374</v>
      </c>
      <c r="C538" s="69" t="s">
        <v>260</v>
      </c>
      <c r="D538" t="s">
        <v>1375</v>
      </c>
      <c r="E538" s="64">
        <v>17</v>
      </c>
      <c r="F538" s="64">
        <v>170</v>
      </c>
      <c r="G538" s="65">
        <v>6777.75</v>
      </c>
      <c r="H538" s="65">
        <v>6777.75</v>
      </c>
      <c r="I538" s="66">
        <v>38092</v>
      </c>
      <c r="J538" s="66">
        <v>38898</v>
      </c>
      <c r="K538" s="66">
        <v>38898</v>
      </c>
      <c r="L538" s="67">
        <v>595</v>
      </c>
      <c r="M538" s="67" t="s">
        <v>643</v>
      </c>
      <c r="N538" s="28">
        <v>806</v>
      </c>
    </row>
    <row r="539" spans="2:14" ht="12.75">
      <c r="B539" s="68" t="s">
        <v>1376</v>
      </c>
      <c r="C539" s="69" t="s">
        <v>263</v>
      </c>
      <c r="D539" t="s">
        <v>1377</v>
      </c>
      <c r="E539" s="64">
        <v>28</v>
      </c>
      <c r="F539" s="64">
        <v>462.2</v>
      </c>
      <c r="G539" s="65">
        <v>27389.93</v>
      </c>
      <c r="H539" s="65">
        <v>2738.99</v>
      </c>
      <c r="I539" s="66">
        <v>38096</v>
      </c>
      <c r="J539" s="66">
        <v>38898</v>
      </c>
      <c r="K539" s="66">
        <v>38898</v>
      </c>
      <c r="L539" s="67">
        <v>595</v>
      </c>
      <c r="M539" s="67" t="s">
        <v>699</v>
      </c>
      <c r="N539" s="28">
        <v>802</v>
      </c>
    </row>
    <row r="540" spans="2:14" ht="12.75">
      <c r="B540" s="68" t="s">
        <v>1378</v>
      </c>
      <c r="C540" s="69" t="s">
        <v>263</v>
      </c>
      <c r="D540" t="s">
        <v>1379</v>
      </c>
      <c r="E540" s="64">
        <v>50</v>
      </c>
      <c r="F540" s="64">
        <v>738.4</v>
      </c>
      <c r="G540" s="65">
        <v>65266.65</v>
      </c>
      <c r="H540" s="65">
        <v>6526.67</v>
      </c>
      <c r="I540" s="66">
        <v>38105</v>
      </c>
      <c r="J540" s="66">
        <v>38898</v>
      </c>
      <c r="K540" s="66">
        <v>38898</v>
      </c>
      <c r="L540" s="67">
        <v>595</v>
      </c>
      <c r="M540" s="67" t="s">
        <v>699</v>
      </c>
      <c r="N540" s="28">
        <v>793</v>
      </c>
    </row>
    <row r="541" spans="2:14" ht="12.75">
      <c r="B541" s="68" t="s">
        <v>1380</v>
      </c>
      <c r="C541" s="69" t="s">
        <v>263</v>
      </c>
      <c r="D541" t="s">
        <v>1381</v>
      </c>
      <c r="E541" s="64">
        <v>86</v>
      </c>
      <c r="F541" s="64">
        <v>714.1</v>
      </c>
      <c r="G541" s="65">
        <v>24495.19</v>
      </c>
      <c r="H541" s="65">
        <v>12492.55</v>
      </c>
      <c r="I541" s="66">
        <v>38257</v>
      </c>
      <c r="J541" s="66">
        <v>38898</v>
      </c>
      <c r="K541" s="66">
        <v>38898</v>
      </c>
      <c r="L541" s="67">
        <v>595</v>
      </c>
      <c r="M541" s="67" t="s">
        <v>392</v>
      </c>
      <c r="N541" s="28">
        <v>641</v>
      </c>
    </row>
    <row r="542" spans="2:14" ht="12.75">
      <c r="B542" s="68" t="s">
        <v>1382</v>
      </c>
      <c r="C542" s="69" t="s">
        <v>263</v>
      </c>
      <c r="D542" t="s">
        <v>1383</v>
      </c>
      <c r="E542" s="64">
        <v>42</v>
      </c>
      <c r="F542" s="64">
        <v>754.3</v>
      </c>
      <c r="G542" s="65">
        <v>18926.7</v>
      </c>
      <c r="H542" s="65">
        <v>1892.67</v>
      </c>
      <c r="I542" s="66">
        <v>38204</v>
      </c>
      <c r="J542" s="66">
        <v>38898</v>
      </c>
      <c r="K542" s="66">
        <v>38898</v>
      </c>
      <c r="L542" s="67">
        <v>595</v>
      </c>
      <c r="M542" s="67" t="s">
        <v>652</v>
      </c>
      <c r="N542" s="28">
        <v>694</v>
      </c>
    </row>
    <row r="543" spans="2:14" ht="12.75">
      <c r="B543" s="68" t="s">
        <v>1384</v>
      </c>
      <c r="C543" s="69" t="s">
        <v>263</v>
      </c>
      <c r="D543" t="s">
        <v>1385</v>
      </c>
      <c r="E543" s="64">
        <v>38</v>
      </c>
      <c r="F543" s="64">
        <v>754.2</v>
      </c>
      <c r="G543" s="65">
        <v>24148.1</v>
      </c>
      <c r="H543" s="65">
        <v>2414.81</v>
      </c>
      <c r="I543" s="66">
        <v>37931</v>
      </c>
      <c r="J543" s="66">
        <v>38898</v>
      </c>
      <c r="K543" s="66">
        <v>38898</v>
      </c>
      <c r="L543" s="67">
        <v>595</v>
      </c>
      <c r="M543" s="67" t="s">
        <v>425</v>
      </c>
      <c r="N543" s="28">
        <v>967</v>
      </c>
    </row>
    <row r="544" spans="2:14" ht="12.75">
      <c r="B544" s="68" t="s">
        <v>1386</v>
      </c>
      <c r="C544" s="69" t="s">
        <v>263</v>
      </c>
      <c r="D544" t="s">
        <v>1387</v>
      </c>
      <c r="E544" s="64">
        <v>44</v>
      </c>
      <c r="F544" s="64">
        <v>522</v>
      </c>
      <c r="G544" s="65">
        <v>41780.5</v>
      </c>
      <c r="H544" s="65">
        <v>4178.05</v>
      </c>
      <c r="I544" s="66">
        <v>38118</v>
      </c>
      <c r="J544" s="66">
        <v>38898</v>
      </c>
      <c r="K544" s="66">
        <v>38898</v>
      </c>
      <c r="L544" s="67">
        <v>595</v>
      </c>
      <c r="M544" s="67" t="s">
        <v>699</v>
      </c>
      <c r="N544" s="28">
        <v>780</v>
      </c>
    </row>
    <row r="545" spans="2:14" ht="12.75">
      <c r="B545" s="68" t="s">
        <v>1388</v>
      </c>
      <c r="C545" s="69" t="s">
        <v>263</v>
      </c>
      <c r="D545" t="s">
        <v>1389</v>
      </c>
      <c r="E545" s="64">
        <v>58</v>
      </c>
      <c r="F545" s="64">
        <v>546.8</v>
      </c>
      <c r="G545" s="65">
        <v>21839.1</v>
      </c>
      <c r="H545" s="65">
        <v>2183.91</v>
      </c>
      <c r="I545" s="66">
        <v>38251</v>
      </c>
      <c r="J545" s="66">
        <v>38898</v>
      </c>
      <c r="K545" s="66">
        <v>38898</v>
      </c>
      <c r="L545" s="67">
        <v>595</v>
      </c>
      <c r="M545" s="67" t="s">
        <v>274</v>
      </c>
      <c r="N545" s="28">
        <v>647</v>
      </c>
    </row>
    <row r="546" spans="2:14" ht="12.75">
      <c r="B546" s="68" t="s">
        <v>1390</v>
      </c>
      <c r="C546" s="69" t="s">
        <v>263</v>
      </c>
      <c r="D546" t="s">
        <v>1391</v>
      </c>
      <c r="E546" s="64">
        <v>18</v>
      </c>
      <c r="F546" s="64">
        <v>134</v>
      </c>
      <c r="G546" s="65">
        <v>8400.46</v>
      </c>
      <c r="H546" s="65">
        <v>840.05</v>
      </c>
      <c r="I546" s="66">
        <v>38275</v>
      </c>
      <c r="J546" s="66">
        <v>38898</v>
      </c>
      <c r="K546" s="66">
        <v>38898</v>
      </c>
      <c r="L546" s="67">
        <v>595</v>
      </c>
      <c r="M546" s="67" t="s">
        <v>728</v>
      </c>
      <c r="N546" s="28">
        <v>623</v>
      </c>
    </row>
    <row r="547" spans="2:14" ht="12.75">
      <c r="B547" s="68" t="s">
        <v>1392</v>
      </c>
      <c r="C547" s="69" t="s">
        <v>263</v>
      </c>
      <c r="D547" t="s">
        <v>1393</v>
      </c>
      <c r="E547" s="64">
        <v>246</v>
      </c>
      <c r="F547" s="64">
        <v>3927.4</v>
      </c>
      <c r="G547" s="65">
        <v>136764.74</v>
      </c>
      <c r="H547" s="65">
        <v>23250</v>
      </c>
      <c r="I547" s="66">
        <v>37939</v>
      </c>
      <c r="J547" s="66">
        <v>38898</v>
      </c>
      <c r="K547" s="66">
        <v>38898</v>
      </c>
      <c r="L547" s="67">
        <v>595</v>
      </c>
      <c r="M547" s="67" t="s">
        <v>1394</v>
      </c>
      <c r="N547" s="28">
        <v>959</v>
      </c>
    </row>
    <row r="548" spans="2:14" ht="12.75">
      <c r="B548" s="68" t="s">
        <v>1395</v>
      </c>
      <c r="C548" s="69" t="s">
        <v>263</v>
      </c>
      <c r="D548" t="s">
        <v>1396</v>
      </c>
      <c r="E548" s="64">
        <v>148</v>
      </c>
      <c r="F548" s="64">
        <v>1621.4</v>
      </c>
      <c r="G548" s="65">
        <v>60147.15</v>
      </c>
      <c r="H548" s="65">
        <v>60147.15</v>
      </c>
      <c r="I548" s="66">
        <v>38107</v>
      </c>
      <c r="J548" s="66">
        <v>38898</v>
      </c>
      <c r="K548" s="66">
        <v>38898</v>
      </c>
      <c r="L548" s="67">
        <v>595</v>
      </c>
      <c r="M548" s="67" t="s">
        <v>425</v>
      </c>
      <c r="N548" s="28">
        <v>791</v>
      </c>
    </row>
    <row r="549" spans="2:14" ht="12.75">
      <c r="B549" s="68" t="s">
        <v>1397</v>
      </c>
      <c r="C549" s="69" t="s">
        <v>263</v>
      </c>
      <c r="D549" t="s">
        <v>1398</v>
      </c>
      <c r="E549" s="64">
        <v>150</v>
      </c>
      <c r="F549" s="64">
        <v>2589.4</v>
      </c>
      <c r="G549" s="65">
        <v>87980.03</v>
      </c>
      <c r="H549" s="65">
        <v>8798</v>
      </c>
      <c r="I549" s="66">
        <v>38295</v>
      </c>
      <c r="J549" s="66">
        <v>38898</v>
      </c>
      <c r="K549" s="66">
        <v>38898</v>
      </c>
      <c r="L549" s="67">
        <v>595</v>
      </c>
      <c r="M549" s="67" t="s">
        <v>1399</v>
      </c>
      <c r="N549" s="28">
        <v>603</v>
      </c>
    </row>
    <row r="550" spans="2:14" ht="12.75">
      <c r="B550" s="68" t="s">
        <v>1400</v>
      </c>
      <c r="C550" s="69" t="s">
        <v>263</v>
      </c>
      <c r="D550" t="s">
        <v>1401</v>
      </c>
      <c r="E550" s="64">
        <v>404</v>
      </c>
      <c r="F550" s="64">
        <v>3912.4</v>
      </c>
      <c r="G550" s="65">
        <v>137388.92</v>
      </c>
      <c r="H550" s="65">
        <v>119528.36</v>
      </c>
      <c r="I550" s="66">
        <v>38063</v>
      </c>
      <c r="J550" s="66">
        <v>38898</v>
      </c>
      <c r="K550" s="66">
        <v>38898</v>
      </c>
      <c r="L550" s="67">
        <v>595</v>
      </c>
      <c r="M550" s="67" t="s">
        <v>1402</v>
      </c>
      <c r="N550" s="28">
        <v>835</v>
      </c>
    </row>
    <row r="551" spans="2:14" ht="12.75">
      <c r="B551" s="68" t="s">
        <v>1403</v>
      </c>
      <c r="C551" s="69" t="s">
        <v>263</v>
      </c>
      <c r="D551" t="s">
        <v>1404</v>
      </c>
      <c r="E551" s="64">
        <v>126</v>
      </c>
      <c r="F551" s="64">
        <v>868</v>
      </c>
      <c r="G551" s="65">
        <v>20473.1</v>
      </c>
      <c r="H551" s="65">
        <v>2047.31</v>
      </c>
      <c r="I551" s="66">
        <v>38253</v>
      </c>
      <c r="J551" s="66">
        <v>38898</v>
      </c>
      <c r="K551" s="66">
        <v>38898</v>
      </c>
      <c r="L551" s="67">
        <v>595</v>
      </c>
      <c r="M551" s="67" t="s">
        <v>425</v>
      </c>
      <c r="N551" s="28">
        <v>645</v>
      </c>
    </row>
    <row r="552" spans="2:14" ht="12.75">
      <c r="B552" s="68" t="s">
        <v>1405</v>
      </c>
      <c r="C552" s="69" t="s">
        <v>263</v>
      </c>
      <c r="D552" t="s">
        <v>1406</v>
      </c>
      <c r="E552" s="64">
        <v>70</v>
      </c>
      <c r="F552" s="64">
        <v>2664</v>
      </c>
      <c r="G552" s="65">
        <v>126389.08</v>
      </c>
      <c r="H552" s="65">
        <v>126389.08</v>
      </c>
      <c r="I552" s="66">
        <v>38153</v>
      </c>
      <c r="J552" s="66">
        <v>38898</v>
      </c>
      <c r="K552" s="66">
        <v>38898</v>
      </c>
      <c r="L552" s="67">
        <v>595</v>
      </c>
      <c r="M552" s="67" t="s">
        <v>569</v>
      </c>
      <c r="N552" s="28">
        <v>745</v>
      </c>
    </row>
    <row r="553" spans="2:14" ht="12.75">
      <c r="B553" s="68" t="s">
        <v>1407</v>
      </c>
      <c r="C553" s="69" t="s">
        <v>263</v>
      </c>
      <c r="D553" t="s">
        <v>1408</v>
      </c>
      <c r="E553" s="64">
        <v>333</v>
      </c>
      <c r="F553" s="64">
        <v>4772.4</v>
      </c>
      <c r="G553" s="65">
        <v>171184.05</v>
      </c>
      <c r="H553" s="65">
        <v>17118.41</v>
      </c>
      <c r="I553" s="66">
        <v>38096</v>
      </c>
      <c r="J553" s="66">
        <v>38898</v>
      </c>
      <c r="K553" s="66">
        <v>38898</v>
      </c>
      <c r="L553" s="67">
        <v>595</v>
      </c>
      <c r="M553" s="67" t="s">
        <v>425</v>
      </c>
      <c r="N553" s="28">
        <v>802</v>
      </c>
    </row>
    <row r="554" spans="2:14" ht="12.75">
      <c r="B554" s="68" t="s">
        <v>1409</v>
      </c>
      <c r="C554" s="69" t="s">
        <v>263</v>
      </c>
      <c r="D554" t="s">
        <v>1410</v>
      </c>
      <c r="E554" s="64">
        <v>93</v>
      </c>
      <c r="F554" s="64">
        <v>1929</v>
      </c>
      <c r="G554" s="65">
        <v>90321.1</v>
      </c>
      <c r="H554" s="65">
        <v>9032.11</v>
      </c>
      <c r="I554" s="66">
        <v>38121</v>
      </c>
      <c r="J554" s="66">
        <v>38898</v>
      </c>
      <c r="K554" s="66">
        <v>38898</v>
      </c>
      <c r="L554" s="67">
        <v>595</v>
      </c>
      <c r="M554" s="67" t="s">
        <v>277</v>
      </c>
      <c r="N554" s="28">
        <v>777</v>
      </c>
    </row>
    <row r="555" spans="2:14" ht="12.75">
      <c r="B555" s="68" t="s">
        <v>1411</v>
      </c>
      <c r="C555" s="69" t="s">
        <v>263</v>
      </c>
      <c r="D555" t="s">
        <v>1412</v>
      </c>
      <c r="E555" s="64">
        <v>116</v>
      </c>
      <c r="F555" s="64">
        <v>2675.2</v>
      </c>
      <c r="G555" s="65">
        <v>121128</v>
      </c>
      <c r="H555" s="65">
        <v>12112.8</v>
      </c>
      <c r="I555" s="66">
        <v>38246</v>
      </c>
      <c r="J555" s="66">
        <v>38990</v>
      </c>
      <c r="K555" s="66">
        <v>38990</v>
      </c>
      <c r="L555" s="67">
        <v>687</v>
      </c>
      <c r="M555" s="67" t="s">
        <v>917</v>
      </c>
      <c r="N555" s="28">
        <v>744</v>
      </c>
    </row>
    <row r="556" spans="2:14" ht="12.75">
      <c r="B556" s="68" t="s">
        <v>1413</v>
      </c>
      <c r="C556" s="69" t="s">
        <v>263</v>
      </c>
      <c r="D556" t="s">
        <v>1414</v>
      </c>
      <c r="E556" s="64">
        <v>27</v>
      </c>
      <c r="F556" s="64">
        <v>381</v>
      </c>
      <c r="G556" s="65">
        <v>21875.25</v>
      </c>
      <c r="H556" s="65">
        <v>2187.53</v>
      </c>
      <c r="I556" s="66">
        <v>38219</v>
      </c>
      <c r="J556" s="66">
        <v>38990</v>
      </c>
      <c r="K556" s="66">
        <v>38990</v>
      </c>
      <c r="L556" s="67">
        <v>687</v>
      </c>
      <c r="M556" s="67" t="s">
        <v>652</v>
      </c>
      <c r="N556" s="28">
        <v>771</v>
      </c>
    </row>
    <row r="557" spans="2:14" ht="12.75">
      <c r="B557" s="68" t="s">
        <v>1415</v>
      </c>
      <c r="C557" s="69" t="s">
        <v>263</v>
      </c>
      <c r="D557" t="s">
        <v>1416</v>
      </c>
      <c r="E557" s="64">
        <v>31</v>
      </c>
      <c r="F557" s="64">
        <v>494.9</v>
      </c>
      <c r="G557" s="65">
        <v>36280.33</v>
      </c>
      <c r="H557" s="65">
        <v>36280.33</v>
      </c>
      <c r="I557" s="66">
        <v>38229</v>
      </c>
      <c r="J557" s="66">
        <v>38990</v>
      </c>
      <c r="K557" s="66">
        <v>38990</v>
      </c>
      <c r="L557" s="67">
        <v>687</v>
      </c>
      <c r="M557" s="67" t="s">
        <v>699</v>
      </c>
      <c r="N557" s="28">
        <v>761</v>
      </c>
    </row>
    <row r="558" spans="2:14" ht="12.75">
      <c r="B558" s="68" t="s">
        <v>1417</v>
      </c>
      <c r="C558" s="69" t="s">
        <v>263</v>
      </c>
      <c r="D558" t="s">
        <v>1418</v>
      </c>
      <c r="E558" s="64">
        <v>21</v>
      </c>
      <c r="F558" s="64">
        <v>155</v>
      </c>
      <c r="G558" s="65">
        <v>3071.3</v>
      </c>
      <c r="H558" s="65">
        <v>307.13</v>
      </c>
      <c r="I558" s="66">
        <v>38272</v>
      </c>
      <c r="J558" s="66">
        <v>38990</v>
      </c>
      <c r="K558" s="66">
        <v>38990</v>
      </c>
      <c r="L558" s="67">
        <v>687</v>
      </c>
      <c r="M558" s="67" t="s">
        <v>1419</v>
      </c>
      <c r="N558" s="28">
        <v>718</v>
      </c>
    </row>
    <row r="559" spans="2:14" ht="12.75">
      <c r="B559" s="68" t="s">
        <v>1420</v>
      </c>
      <c r="C559" s="69" t="s">
        <v>263</v>
      </c>
      <c r="D559" t="s">
        <v>1421</v>
      </c>
      <c r="E559" s="64">
        <v>50</v>
      </c>
      <c r="F559" s="64">
        <v>768</v>
      </c>
      <c r="G559" s="65">
        <v>21780.77</v>
      </c>
      <c r="H559" s="65">
        <v>2178.08</v>
      </c>
      <c r="I559" s="66">
        <v>38128</v>
      </c>
      <c r="J559" s="66">
        <v>38990</v>
      </c>
      <c r="K559" s="66">
        <v>38990</v>
      </c>
      <c r="L559" s="67">
        <v>687</v>
      </c>
      <c r="M559" s="67" t="s">
        <v>364</v>
      </c>
      <c r="N559" s="28">
        <v>862</v>
      </c>
    </row>
    <row r="560" spans="2:14" ht="12.75">
      <c r="B560" s="68" t="s">
        <v>1422</v>
      </c>
      <c r="C560" s="69" t="s">
        <v>263</v>
      </c>
      <c r="D560" t="s">
        <v>1423</v>
      </c>
      <c r="E560" s="64">
        <v>99</v>
      </c>
      <c r="F560" s="64">
        <v>937</v>
      </c>
      <c r="G560" s="65">
        <v>54244.75</v>
      </c>
      <c r="H560" s="65">
        <v>5424.48</v>
      </c>
      <c r="I560" s="66">
        <v>38047</v>
      </c>
      <c r="J560" s="66">
        <v>38990</v>
      </c>
      <c r="K560" s="66">
        <v>38990</v>
      </c>
      <c r="L560" s="67">
        <v>687</v>
      </c>
      <c r="M560" s="67" t="s">
        <v>459</v>
      </c>
      <c r="N560" s="28">
        <v>943</v>
      </c>
    </row>
    <row r="561" spans="2:14" ht="12.75">
      <c r="B561" s="68" t="s">
        <v>1424</v>
      </c>
      <c r="C561" s="69" t="s">
        <v>263</v>
      </c>
      <c r="D561" t="s">
        <v>1425</v>
      </c>
      <c r="E561" s="64">
        <v>17</v>
      </c>
      <c r="F561" s="64">
        <v>272.2</v>
      </c>
      <c r="G561" s="65">
        <v>3255.34</v>
      </c>
      <c r="H561" s="65">
        <v>325.53</v>
      </c>
      <c r="I561" s="66">
        <v>38203</v>
      </c>
      <c r="J561" s="66">
        <v>38990</v>
      </c>
      <c r="K561" s="66">
        <v>38990</v>
      </c>
      <c r="L561" s="67">
        <v>687</v>
      </c>
      <c r="M561" s="67" t="s">
        <v>652</v>
      </c>
      <c r="N561" s="28">
        <v>787</v>
      </c>
    </row>
    <row r="562" spans="2:14" ht="12.75">
      <c r="B562" s="68" t="s">
        <v>1426</v>
      </c>
      <c r="C562" s="69" t="s">
        <v>263</v>
      </c>
      <c r="D562" t="s">
        <v>1427</v>
      </c>
      <c r="E562" s="64">
        <v>38</v>
      </c>
      <c r="F562" s="64">
        <v>221</v>
      </c>
      <c r="G562" s="65">
        <v>8607.04</v>
      </c>
      <c r="H562" s="65">
        <v>860.7</v>
      </c>
      <c r="I562" s="66">
        <v>38251</v>
      </c>
      <c r="J562" s="66">
        <v>38990</v>
      </c>
      <c r="K562" s="66">
        <v>38990</v>
      </c>
      <c r="L562" s="67">
        <v>687</v>
      </c>
      <c r="M562" s="67" t="s">
        <v>733</v>
      </c>
      <c r="N562" s="28">
        <v>739</v>
      </c>
    </row>
    <row r="563" spans="2:14" ht="12.75">
      <c r="B563" s="68" t="s">
        <v>1428</v>
      </c>
      <c r="C563" s="69" t="s">
        <v>263</v>
      </c>
      <c r="D563" t="s">
        <v>1429</v>
      </c>
      <c r="E563" s="64">
        <v>52</v>
      </c>
      <c r="F563" s="64">
        <v>456</v>
      </c>
      <c r="G563" s="65">
        <v>13912.17</v>
      </c>
      <c r="H563" s="65">
        <v>1391.22</v>
      </c>
      <c r="I563" s="66">
        <v>38251</v>
      </c>
      <c r="J563" s="66">
        <v>38990</v>
      </c>
      <c r="K563" s="66">
        <v>38990</v>
      </c>
      <c r="L563" s="67">
        <v>687</v>
      </c>
      <c r="M563" s="67" t="s">
        <v>733</v>
      </c>
      <c r="N563" s="28">
        <v>739</v>
      </c>
    </row>
    <row r="564" spans="2:14" ht="12.75">
      <c r="B564" s="68" t="s">
        <v>1430</v>
      </c>
      <c r="C564" s="69" t="s">
        <v>260</v>
      </c>
      <c r="D564" t="s">
        <v>1431</v>
      </c>
      <c r="E564" s="64">
        <v>186</v>
      </c>
      <c r="F564" s="64">
        <v>3575.4</v>
      </c>
      <c r="G564" s="65">
        <v>99573.88</v>
      </c>
      <c r="H564" s="65">
        <v>10160.6</v>
      </c>
      <c r="I564" s="66">
        <v>37950</v>
      </c>
      <c r="J564" s="66">
        <v>38990</v>
      </c>
      <c r="K564" s="66">
        <v>38990</v>
      </c>
      <c r="L564" s="67">
        <v>687</v>
      </c>
      <c r="M564" s="67" t="s">
        <v>1432</v>
      </c>
      <c r="N564" s="28">
        <v>1040</v>
      </c>
    </row>
    <row r="565" spans="2:14" ht="12.75">
      <c r="B565" s="68" t="s">
        <v>1433</v>
      </c>
      <c r="C565" s="69" t="s">
        <v>263</v>
      </c>
      <c r="D565" t="s">
        <v>1434</v>
      </c>
      <c r="E565" s="64">
        <v>86</v>
      </c>
      <c r="F565" s="64">
        <v>4283.6</v>
      </c>
      <c r="G565" s="65">
        <v>341186.94</v>
      </c>
      <c r="H565" s="65">
        <v>177417.19</v>
      </c>
      <c r="I565" s="66">
        <v>38222</v>
      </c>
      <c r="J565" s="66">
        <v>38990</v>
      </c>
      <c r="K565" s="66">
        <v>38990</v>
      </c>
      <c r="L565" s="67">
        <v>687</v>
      </c>
      <c r="M565" s="67" t="s">
        <v>699</v>
      </c>
      <c r="N565" s="28">
        <v>768</v>
      </c>
    </row>
    <row r="566" spans="2:14" ht="12.75">
      <c r="B566" s="68" t="s">
        <v>1435</v>
      </c>
      <c r="C566" s="69" t="s">
        <v>263</v>
      </c>
      <c r="D566" t="s">
        <v>1436</v>
      </c>
      <c r="E566" s="64">
        <v>103</v>
      </c>
      <c r="F566" s="64">
        <v>1362</v>
      </c>
      <c r="G566" s="65">
        <v>45989.8</v>
      </c>
      <c r="H566" s="65">
        <v>4598.98</v>
      </c>
      <c r="I566" s="66">
        <v>38279</v>
      </c>
      <c r="J566" s="66">
        <v>38990</v>
      </c>
      <c r="K566" s="66">
        <v>38990</v>
      </c>
      <c r="L566" s="67">
        <v>687</v>
      </c>
      <c r="M566" s="67" t="s">
        <v>319</v>
      </c>
      <c r="N566" s="28">
        <v>711</v>
      </c>
    </row>
    <row r="567" spans="2:14" ht="12.75">
      <c r="B567" s="68" t="s">
        <v>1437</v>
      </c>
      <c r="C567" s="69" t="s">
        <v>263</v>
      </c>
      <c r="D567" t="s">
        <v>1438</v>
      </c>
      <c r="E567" s="64">
        <v>89</v>
      </c>
      <c r="F567" s="64">
        <v>1370.6</v>
      </c>
      <c r="G567" s="65">
        <v>51065.9</v>
      </c>
      <c r="H567" s="65">
        <v>5106.59</v>
      </c>
      <c r="I567" s="66">
        <v>38278</v>
      </c>
      <c r="J567" s="66">
        <v>38990</v>
      </c>
      <c r="K567" s="66">
        <v>38990</v>
      </c>
      <c r="L567" s="67">
        <v>687</v>
      </c>
      <c r="M567" s="67" t="s">
        <v>425</v>
      </c>
      <c r="N567" s="28">
        <v>712</v>
      </c>
    </row>
    <row r="568" spans="2:14" ht="12.75">
      <c r="B568" s="68" t="s">
        <v>1439</v>
      </c>
      <c r="C568" s="69" t="s">
        <v>263</v>
      </c>
      <c r="D568" t="s">
        <v>1440</v>
      </c>
      <c r="E568" s="64">
        <v>145</v>
      </c>
      <c r="F568" s="64">
        <v>3956</v>
      </c>
      <c r="G568" s="65">
        <v>191964</v>
      </c>
      <c r="H568" s="65">
        <v>19196.4</v>
      </c>
      <c r="I568" s="66">
        <v>38230</v>
      </c>
      <c r="J568" s="66">
        <v>38990</v>
      </c>
      <c r="K568" s="66">
        <v>38990</v>
      </c>
      <c r="L568" s="67">
        <v>687</v>
      </c>
      <c r="M568" s="67" t="s">
        <v>873</v>
      </c>
      <c r="N568" s="28">
        <v>760</v>
      </c>
    </row>
    <row r="569" spans="2:14" ht="12.75">
      <c r="B569" s="68" t="s">
        <v>1441</v>
      </c>
      <c r="C569" s="69" t="s">
        <v>263</v>
      </c>
      <c r="D569" t="s">
        <v>1442</v>
      </c>
      <c r="E569" s="64">
        <v>83</v>
      </c>
      <c r="F569" s="64">
        <v>2008.2</v>
      </c>
      <c r="G569" s="65">
        <v>101221.5</v>
      </c>
      <c r="H569" s="65">
        <v>10122.15</v>
      </c>
      <c r="I569" s="66">
        <v>38278</v>
      </c>
      <c r="J569" s="66">
        <v>38990</v>
      </c>
      <c r="K569" s="66">
        <v>38990</v>
      </c>
      <c r="L569" s="67">
        <v>687</v>
      </c>
      <c r="M569" s="67" t="s">
        <v>425</v>
      </c>
      <c r="N569" s="28">
        <v>712</v>
      </c>
    </row>
    <row r="570" spans="2:14" ht="12.75">
      <c r="B570" s="68" t="s">
        <v>1443</v>
      </c>
      <c r="C570" s="69" t="s">
        <v>263</v>
      </c>
      <c r="D570" t="s">
        <v>1444</v>
      </c>
      <c r="E570" s="64">
        <v>17</v>
      </c>
      <c r="F570" s="64">
        <v>386.4</v>
      </c>
      <c r="G570" s="65">
        <v>14185.09</v>
      </c>
      <c r="H570" s="65">
        <v>1418.51</v>
      </c>
      <c r="I570" s="66">
        <v>38257</v>
      </c>
      <c r="J570" s="66">
        <v>38990</v>
      </c>
      <c r="K570" s="66">
        <v>38990</v>
      </c>
      <c r="L570" s="67">
        <v>687</v>
      </c>
      <c r="M570" s="67" t="s">
        <v>425</v>
      </c>
      <c r="N570" s="28">
        <v>733</v>
      </c>
    </row>
    <row r="571" spans="2:14" ht="12.75">
      <c r="B571" s="68" t="s">
        <v>1445</v>
      </c>
      <c r="C571" s="69" t="s">
        <v>263</v>
      </c>
      <c r="D571" t="s">
        <v>1446</v>
      </c>
      <c r="E571" s="64">
        <v>97</v>
      </c>
      <c r="F571" s="64">
        <v>97</v>
      </c>
      <c r="G571" s="65">
        <v>16005</v>
      </c>
      <c r="H571" s="65">
        <v>1600.5</v>
      </c>
      <c r="I571" s="66">
        <v>38266</v>
      </c>
      <c r="J571" s="66">
        <v>38990</v>
      </c>
      <c r="K571" s="66">
        <v>38990</v>
      </c>
      <c r="L571" s="67">
        <v>687</v>
      </c>
      <c r="M571" s="67" t="s">
        <v>319</v>
      </c>
      <c r="N571" s="28">
        <v>724</v>
      </c>
    </row>
    <row r="572" spans="2:14" ht="12.75">
      <c r="B572" s="68" t="s">
        <v>1447</v>
      </c>
      <c r="C572" s="69" t="s">
        <v>263</v>
      </c>
      <c r="D572" t="s">
        <v>1448</v>
      </c>
      <c r="E572" s="64">
        <v>24</v>
      </c>
      <c r="F572" s="64">
        <v>426.84</v>
      </c>
      <c r="G572" s="65">
        <v>17430.67</v>
      </c>
      <c r="H572" s="65">
        <v>1743.07</v>
      </c>
      <c r="I572" s="66">
        <v>38230</v>
      </c>
      <c r="J572" s="66">
        <v>38990</v>
      </c>
      <c r="K572" s="66">
        <v>38990</v>
      </c>
      <c r="L572" s="67">
        <v>687</v>
      </c>
      <c r="M572" s="67" t="s">
        <v>678</v>
      </c>
      <c r="N572" s="28">
        <v>760</v>
      </c>
    </row>
    <row r="573" spans="2:14" ht="12.75">
      <c r="B573" s="68" t="s">
        <v>1449</v>
      </c>
      <c r="C573" s="69" t="s">
        <v>263</v>
      </c>
      <c r="D573" t="s">
        <v>1450</v>
      </c>
      <c r="E573" s="64">
        <v>10</v>
      </c>
      <c r="F573" s="64">
        <v>170.6</v>
      </c>
      <c r="G573" s="65">
        <v>9398.41</v>
      </c>
      <c r="H573" s="65">
        <v>983.84</v>
      </c>
      <c r="I573" s="66">
        <v>38257</v>
      </c>
      <c r="J573" s="66">
        <v>38990</v>
      </c>
      <c r="K573" s="66">
        <v>38990</v>
      </c>
      <c r="L573" s="67">
        <v>687</v>
      </c>
      <c r="M573" s="67" t="s">
        <v>459</v>
      </c>
      <c r="N573" s="28">
        <v>733</v>
      </c>
    </row>
    <row r="574" spans="2:14" ht="12.75">
      <c r="B574" s="68" t="s">
        <v>1451</v>
      </c>
      <c r="C574" s="69" t="s">
        <v>263</v>
      </c>
      <c r="D574" t="s">
        <v>1452</v>
      </c>
      <c r="E574" s="64">
        <v>106</v>
      </c>
      <c r="F574" s="64">
        <v>2306.6</v>
      </c>
      <c r="G574" s="65">
        <v>83780.24</v>
      </c>
      <c r="H574" s="65">
        <v>83780.24</v>
      </c>
      <c r="I574" s="66">
        <v>38222</v>
      </c>
      <c r="J574" s="66">
        <v>38990</v>
      </c>
      <c r="K574" s="66">
        <v>38990</v>
      </c>
      <c r="L574" s="67">
        <v>687</v>
      </c>
      <c r="M574" s="67" t="s">
        <v>310</v>
      </c>
      <c r="N574" s="28">
        <v>768</v>
      </c>
    </row>
    <row r="575" spans="2:14" ht="12.75">
      <c r="B575" s="68" t="s">
        <v>1453</v>
      </c>
      <c r="C575" s="69" t="s">
        <v>263</v>
      </c>
      <c r="D575" t="s">
        <v>1454</v>
      </c>
      <c r="E575" s="64">
        <v>38</v>
      </c>
      <c r="F575" s="64">
        <v>796.6</v>
      </c>
      <c r="G575" s="65">
        <v>38641.68</v>
      </c>
      <c r="H575" s="65">
        <v>38641.68</v>
      </c>
      <c r="I575" s="66">
        <v>38223</v>
      </c>
      <c r="J575" s="66">
        <v>38990</v>
      </c>
      <c r="K575" s="66">
        <v>38990</v>
      </c>
      <c r="L575" s="67">
        <v>687</v>
      </c>
      <c r="M575" s="67" t="s">
        <v>310</v>
      </c>
      <c r="N575" s="28">
        <v>767</v>
      </c>
    </row>
    <row r="576" spans="2:14" ht="12.75">
      <c r="B576" s="68" t="s">
        <v>1455</v>
      </c>
      <c r="C576" s="69" t="s">
        <v>263</v>
      </c>
      <c r="D576" t="s">
        <v>1456</v>
      </c>
      <c r="E576" s="64">
        <v>136</v>
      </c>
      <c r="F576" s="64">
        <v>3546.2</v>
      </c>
      <c r="G576" s="65">
        <v>184424.05</v>
      </c>
      <c r="H576" s="65">
        <v>18442.41</v>
      </c>
      <c r="I576" s="66">
        <v>38265</v>
      </c>
      <c r="J576" s="66">
        <v>38990</v>
      </c>
      <c r="K576" s="66">
        <v>38990</v>
      </c>
      <c r="L576" s="67">
        <v>687</v>
      </c>
      <c r="M576" s="67" t="s">
        <v>268</v>
      </c>
      <c r="N576" s="28">
        <v>725</v>
      </c>
    </row>
    <row r="577" spans="2:14" ht="12.75">
      <c r="B577" s="68" t="s">
        <v>1457</v>
      </c>
      <c r="C577" s="69" t="s">
        <v>263</v>
      </c>
      <c r="D577" t="s">
        <v>1458</v>
      </c>
      <c r="E577" s="64">
        <v>4</v>
      </c>
      <c r="F577" s="64">
        <v>27</v>
      </c>
      <c r="G577" s="65">
        <v>147.15</v>
      </c>
      <c r="H577" s="65">
        <v>147.15</v>
      </c>
      <c r="I577" s="66">
        <v>38198</v>
      </c>
      <c r="J577" s="66">
        <v>38990</v>
      </c>
      <c r="K577" s="66">
        <v>38990</v>
      </c>
      <c r="L577" s="67">
        <v>687</v>
      </c>
      <c r="M577" s="67" t="s">
        <v>1459</v>
      </c>
      <c r="N577" s="28">
        <v>792</v>
      </c>
    </row>
    <row r="578" spans="2:14" ht="12.75">
      <c r="B578" s="68" t="s">
        <v>1460</v>
      </c>
      <c r="C578" s="69" t="s">
        <v>263</v>
      </c>
      <c r="D578" t="s">
        <v>1461</v>
      </c>
      <c r="E578" s="64">
        <v>28</v>
      </c>
      <c r="F578" s="64">
        <v>415.6</v>
      </c>
      <c r="G578" s="65">
        <v>15510.5</v>
      </c>
      <c r="H578" s="65">
        <v>1551.05</v>
      </c>
      <c r="I578" s="66">
        <v>38278</v>
      </c>
      <c r="J578" s="66">
        <v>38990</v>
      </c>
      <c r="K578" s="66">
        <v>38990</v>
      </c>
      <c r="L578" s="67">
        <v>687</v>
      </c>
      <c r="M578" s="67" t="s">
        <v>425</v>
      </c>
      <c r="N578" s="28">
        <v>712</v>
      </c>
    </row>
    <row r="579" spans="2:14" ht="12.75">
      <c r="B579" s="68" t="s">
        <v>1462</v>
      </c>
      <c r="C579" s="69" t="s">
        <v>263</v>
      </c>
      <c r="D579" t="s">
        <v>1463</v>
      </c>
      <c r="E579" s="64">
        <v>57</v>
      </c>
      <c r="F579" s="64">
        <v>428</v>
      </c>
      <c r="G579" s="65">
        <v>24710.4</v>
      </c>
      <c r="H579" s="65">
        <v>2471</v>
      </c>
      <c r="I579" s="66">
        <v>38289</v>
      </c>
      <c r="J579" s="66">
        <v>38990</v>
      </c>
      <c r="K579" s="66">
        <v>38990</v>
      </c>
      <c r="L579" s="67">
        <v>687</v>
      </c>
      <c r="M579" s="67" t="s">
        <v>329</v>
      </c>
      <c r="N579" s="28">
        <v>701</v>
      </c>
    </row>
    <row r="580" spans="2:14" ht="12.75">
      <c r="B580" s="68" t="s">
        <v>1464</v>
      </c>
      <c r="C580" s="69" t="s">
        <v>263</v>
      </c>
      <c r="D580" t="s">
        <v>1465</v>
      </c>
      <c r="E580" s="64">
        <v>25</v>
      </c>
      <c r="F580" s="64">
        <v>525.3</v>
      </c>
      <c r="G580" s="65">
        <v>5056.65</v>
      </c>
      <c r="H580" s="65">
        <v>505.67</v>
      </c>
      <c r="I580" s="66">
        <v>38203</v>
      </c>
      <c r="J580" s="66">
        <v>38990</v>
      </c>
      <c r="K580" s="66">
        <v>38990</v>
      </c>
      <c r="L580" s="67">
        <v>687</v>
      </c>
      <c r="M580" s="67" t="s">
        <v>652</v>
      </c>
      <c r="N580" s="28">
        <v>787</v>
      </c>
    </row>
    <row r="581" spans="2:14" ht="12.75">
      <c r="B581" s="68" t="s">
        <v>1466</v>
      </c>
      <c r="C581" s="69" t="s">
        <v>263</v>
      </c>
      <c r="D581" t="s">
        <v>1467</v>
      </c>
      <c r="E581" s="64">
        <v>79</v>
      </c>
      <c r="F581" s="64">
        <v>868.2</v>
      </c>
      <c r="G581" s="65">
        <v>25006.1</v>
      </c>
      <c r="H581" s="65">
        <v>2500.61</v>
      </c>
      <c r="I581" s="66">
        <v>37931</v>
      </c>
      <c r="J581" s="66">
        <v>38990</v>
      </c>
      <c r="K581" s="66">
        <v>38990</v>
      </c>
      <c r="L581" s="67">
        <v>687</v>
      </c>
      <c r="M581" s="67" t="s">
        <v>425</v>
      </c>
      <c r="N581" s="28">
        <v>1059</v>
      </c>
    </row>
    <row r="582" spans="2:14" ht="12.75">
      <c r="B582" s="68" t="s">
        <v>1468</v>
      </c>
      <c r="C582" s="69" t="s">
        <v>263</v>
      </c>
      <c r="D582" t="s">
        <v>1469</v>
      </c>
      <c r="E582" s="64">
        <v>68</v>
      </c>
      <c r="F582" s="64">
        <v>1618.76</v>
      </c>
      <c r="G582" s="65">
        <v>68577.27</v>
      </c>
      <c r="H582" s="65">
        <v>6857.73</v>
      </c>
      <c r="I582" s="66">
        <v>38202</v>
      </c>
      <c r="J582" s="66">
        <v>38990</v>
      </c>
      <c r="K582" s="66">
        <v>38990</v>
      </c>
      <c r="L582" s="67">
        <v>687</v>
      </c>
      <c r="M582" s="67" t="s">
        <v>719</v>
      </c>
      <c r="N582" s="28">
        <v>788</v>
      </c>
    </row>
    <row r="583" spans="2:14" ht="12.75">
      <c r="B583" s="68" t="s">
        <v>1470</v>
      </c>
      <c r="C583" s="69" t="s">
        <v>263</v>
      </c>
      <c r="D583" t="s">
        <v>1471</v>
      </c>
      <c r="E583" s="64">
        <v>210</v>
      </c>
      <c r="F583" s="64">
        <v>2125</v>
      </c>
      <c r="G583" s="65">
        <v>60063.1</v>
      </c>
      <c r="H583" s="65">
        <v>14415.15</v>
      </c>
      <c r="I583" s="66">
        <v>38028</v>
      </c>
      <c r="J583" s="66">
        <v>38990</v>
      </c>
      <c r="K583" s="66">
        <v>38990</v>
      </c>
      <c r="L583" s="67">
        <v>687</v>
      </c>
      <c r="M583" s="67" t="s">
        <v>542</v>
      </c>
      <c r="N583" s="28">
        <v>962</v>
      </c>
    </row>
    <row r="584" spans="2:14" ht="12.75">
      <c r="B584" s="68" t="s">
        <v>1472</v>
      </c>
      <c r="C584" s="69" t="s">
        <v>263</v>
      </c>
      <c r="D584" t="s">
        <v>1473</v>
      </c>
      <c r="E584" s="64">
        <v>172</v>
      </c>
      <c r="F584" s="64">
        <v>1565</v>
      </c>
      <c r="G584" s="65">
        <v>34499.5</v>
      </c>
      <c r="H584" s="65">
        <v>3449.95</v>
      </c>
      <c r="I584" s="66">
        <v>37984</v>
      </c>
      <c r="J584" s="66">
        <v>38990</v>
      </c>
      <c r="K584" s="66">
        <v>38990</v>
      </c>
      <c r="L584" s="67">
        <v>687</v>
      </c>
      <c r="M584" s="67" t="s">
        <v>364</v>
      </c>
      <c r="N584" s="28">
        <v>1006</v>
      </c>
    </row>
    <row r="585" spans="2:14" ht="12.75">
      <c r="B585" s="68" t="s">
        <v>1474</v>
      </c>
      <c r="C585" s="69" t="s">
        <v>263</v>
      </c>
      <c r="D585" t="s">
        <v>1475</v>
      </c>
      <c r="E585" s="64">
        <v>61</v>
      </c>
      <c r="F585" s="64">
        <v>868</v>
      </c>
      <c r="G585" s="65">
        <v>37652.64</v>
      </c>
      <c r="H585" s="65">
        <v>3765.26</v>
      </c>
      <c r="I585" s="66">
        <v>38219</v>
      </c>
      <c r="J585" s="66">
        <v>38990</v>
      </c>
      <c r="K585" s="66">
        <v>38990</v>
      </c>
      <c r="L585" s="67">
        <v>687</v>
      </c>
      <c r="M585" s="67" t="s">
        <v>652</v>
      </c>
      <c r="N585" s="28">
        <v>771</v>
      </c>
    </row>
    <row r="586" spans="2:14" ht="12.75">
      <c r="B586" s="68" t="s">
        <v>1476</v>
      </c>
      <c r="C586" s="69" t="s">
        <v>263</v>
      </c>
      <c r="D586" t="s">
        <v>1477</v>
      </c>
      <c r="E586" s="64">
        <v>145</v>
      </c>
      <c r="F586" s="64">
        <v>3311</v>
      </c>
      <c r="G586" s="65">
        <v>201245</v>
      </c>
      <c r="H586" s="65">
        <v>20124.5</v>
      </c>
      <c r="I586" s="66">
        <v>37826</v>
      </c>
      <c r="J586" s="66">
        <v>38990</v>
      </c>
      <c r="K586" s="66">
        <v>38990</v>
      </c>
      <c r="L586" s="67">
        <v>687</v>
      </c>
      <c r="M586" s="67" t="s">
        <v>728</v>
      </c>
      <c r="N586" s="28">
        <v>1164</v>
      </c>
    </row>
    <row r="587" spans="2:14" ht="12.75">
      <c r="B587" s="68" t="s">
        <v>1478</v>
      </c>
      <c r="C587" s="69" t="s">
        <v>263</v>
      </c>
      <c r="D587" t="s">
        <v>1479</v>
      </c>
      <c r="E587" s="64">
        <v>192</v>
      </c>
      <c r="F587" s="64">
        <v>3838.2</v>
      </c>
      <c r="G587" s="65">
        <v>108451.44</v>
      </c>
      <c r="H587" s="65">
        <v>10845.14</v>
      </c>
      <c r="I587" s="66">
        <v>38246</v>
      </c>
      <c r="J587" s="66">
        <v>38990</v>
      </c>
      <c r="K587" s="66">
        <v>38990</v>
      </c>
      <c r="L587" s="67">
        <v>687</v>
      </c>
      <c r="M587" s="67" t="s">
        <v>459</v>
      </c>
      <c r="N587" s="28">
        <v>744</v>
      </c>
    </row>
    <row r="588" spans="2:14" ht="12.75">
      <c r="B588" s="68" t="s">
        <v>1480</v>
      </c>
      <c r="C588" s="69" t="s">
        <v>263</v>
      </c>
      <c r="D588" t="s">
        <v>1481</v>
      </c>
      <c r="E588" s="64">
        <v>101</v>
      </c>
      <c r="F588" s="64">
        <v>870</v>
      </c>
      <c r="G588" s="65">
        <v>29817.15</v>
      </c>
      <c r="H588" s="65">
        <v>2981.72</v>
      </c>
      <c r="I588" s="66">
        <v>38251</v>
      </c>
      <c r="J588" s="66">
        <v>38990</v>
      </c>
      <c r="K588" s="66">
        <v>38990</v>
      </c>
      <c r="L588" s="67">
        <v>687</v>
      </c>
      <c r="M588" s="67" t="s">
        <v>733</v>
      </c>
      <c r="N588" s="28">
        <v>739</v>
      </c>
    </row>
    <row r="589" spans="2:14" ht="12.75">
      <c r="B589" s="68" t="s">
        <v>1482</v>
      </c>
      <c r="C589" s="69" t="s">
        <v>263</v>
      </c>
      <c r="D589" t="s">
        <v>0</v>
      </c>
      <c r="E589" s="64">
        <v>17</v>
      </c>
      <c r="F589" s="64">
        <v>271.3</v>
      </c>
      <c r="G589" s="65">
        <v>10373.94</v>
      </c>
      <c r="H589" s="65">
        <v>1037.39</v>
      </c>
      <c r="I589" s="66">
        <v>38230</v>
      </c>
      <c r="J589" s="66">
        <v>38990</v>
      </c>
      <c r="K589" s="66">
        <v>38990</v>
      </c>
      <c r="L589" s="67">
        <v>687</v>
      </c>
      <c r="M589" s="67" t="s">
        <v>675</v>
      </c>
      <c r="N589" s="28">
        <v>760</v>
      </c>
    </row>
    <row r="590" spans="2:14" ht="12.75">
      <c r="B590" s="68" t="s">
        <v>1</v>
      </c>
      <c r="C590" s="69" t="s">
        <v>263</v>
      </c>
      <c r="D590" t="s">
        <v>2</v>
      </c>
      <c r="E590" s="64">
        <v>46</v>
      </c>
      <c r="F590" s="64">
        <v>925.3</v>
      </c>
      <c r="G590" s="65">
        <v>58550.67</v>
      </c>
      <c r="H590" s="65">
        <v>5855.06</v>
      </c>
      <c r="I590" s="66">
        <v>38193</v>
      </c>
      <c r="J590" s="66">
        <v>38990</v>
      </c>
      <c r="K590" s="66">
        <v>38990</v>
      </c>
      <c r="L590" s="67">
        <v>687</v>
      </c>
      <c r="M590" s="67" t="s">
        <v>294</v>
      </c>
      <c r="N590" s="28">
        <v>797</v>
      </c>
    </row>
    <row r="591" spans="2:14" ht="12.75">
      <c r="B591" s="68" t="s">
        <v>3</v>
      </c>
      <c r="C591" s="69" t="s">
        <v>263</v>
      </c>
      <c r="D591" t="s">
        <v>4</v>
      </c>
      <c r="E591" s="64">
        <v>76</v>
      </c>
      <c r="F591" s="64">
        <v>1336.16</v>
      </c>
      <c r="G591" s="65">
        <v>48617.66</v>
      </c>
      <c r="H591" s="65">
        <v>4861.77</v>
      </c>
      <c r="I591" s="66">
        <v>38209</v>
      </c>
      <c r="J591" s="66">
        <v>38990</v>
      </c>
      <c r="K591" s="66">
        <v>38990</v>
      </c>
      <c r="L591" s="67">
        <v>687</v>
      </c>
      <c r="M591" s="67" t="s">
        <v>280</v>
      </c>
      <c r="N591" s="28">
        <v>781</v>
      </c>
    </row>
    <row r="592" spans="2:14" ht="12.75">
      <c r="B592" s="68" t="s">
        <v>5</v>
      </c>
      <c r="C592" s="69" t="s">
        <v>263</v>
      </c>
      <c r="D592" t="s">
        <v>6</v>
      </c>
      <c r="E592" s="64">
        <v>21</v>
      </c>
      <c r="F592" s="64">
        <v>174.4</v>
      </c>
      <c r="G592" s="65">
        <v>1510.1</v>
      </c>
      <c r="H592" s="65">
        <v>151.01</v>
      </c>
      <c r="I592" s="66">
        <v>38237</v>
      </c>
      <c r="J592" s="66">
        <v>38990</v>
      </c>
      <c r="K592" s="66">
        <v>38990</v>
      </c>
      <c r="L592" s="67">
        <v>687</v>
      </c>
      <c r="M592" s="67" t="s">
        <v>415</v>
      </c>
      <c r="N592" s="28">
        <v>753</v>
      </c>
    </row>
    <row r="593" spans="2:14" ht="12.75">
      <c r="B593" s="68" t="s">
        <v>7</v>
      </c>
      <c r="C593" s="69" t="s">
        <v>263</v>
      </c>
      <c r="D593" t="s">
        <v>8</v>
      </c>
      <c r="E593" s="64">
        <v>93</v>
      </c>
      <c r="F593" s="64">
        <v>638</v>
      </c>
      <c r="G593" s="65">
        <v>23625</v>
      </c>
      <c r="H593" s="65">
        <v>2362.5</v>
      </c>
      <c r="I593" s="66">
        <v>38210</v>
      </c>
      <c r="J593" s="66">
        <v>38990</v>
      </c>
      <c r="K593" s="66">
        <v>38990</v>
      </c>
      <c r="L593" s="67">
        <v>687</v>
      </c>
      <c r="M593" s="67" t="s">
        <v>348</v>
      </c>
      <c r="N593" s="28">
        <v>780</v>
      </c>
    </row>
    <row r="594" spans="2:14" ht="12.75">
      <c r="B594" s="68" t="s">
        <v>9</v>
      </c>
      <c r="C594" s="69" t="s">
        <v>263</v>
      </c>
      <c r="D594" t="s">
        <v>10</v>
      </c>
      <c r="E594" s="64">
        <v>72</v>
      </c>
      <c r="F594" s="64">
        <v>2708.1</v>
      </c>
      <c r="G594" s="65">
        <v>200493.89</v>
      </c>
      <c r="H594" s="65">
        <v>20049.39</v>
      </c>
      <c r="I594" s="66">
        <v>38253</v>
      </c>
      <c r="J594" s="66">
        <v>38990</v>
      </c>
      <c r="K594" s="66">
        <v>38990</v>
      </c>
      <c r="L594" s="67">
        <v>687</v>
      </c>
      <c r="M594" s="67" t="s">
        <v>1235</v>
      </c>
      <c r="N594" s="28">
        <v>737</v>
      </c>
    </row>
    <row r="595" spans="2:14" ht="12.75">
      <c r="B595" s="68" t="s">
        <v>11</v>
      </c>
      <c r="C595" s="69" t="s">
        <v>263</v>
      </c>
      <c r="D595" t="s">
        <v>12</v>
      </c>
      <c r="E595" s="64">
        <v>173</v>
      </c>
      <c r="F595" s="64">
        <v>3201.6</v>
      </c>
      <c r="G595" s="65">
        <v>122769.75</v>
      </c>
      <c r="H595" s="65">
        <v>12276.98</v>
      </c>
      <c r="I595" s="66">
        <v>37945</v>
      </c>
      <c r="J595" s="66">
        <v>38990</v>
      </c>
      <c r="K595" s="66">
        <v>38990</v>
      </c>
      <c r="L595" s="67">
        <v>687</v>
      </c>
      <c r="M595" s="67" t="s">
        <v>425</v>
      </c>
      <c r="N595" s="28">
        <v>1045</v>
      </c>
    </row>
    <row r="596" spans="2:14" ht="12.75">
      <c r="B596" s="68" t="s">
        <v>13</v>
      </c>
      <c r="C596" s="69" t="s">
        <v>263</v>
      </c>
      <c r="D596" t="s">
        <v>14</v>
      </c>
      <c r="E596" s="64">
        <v>42</v>
      </c>
      <c r="F596" s="64">
        <v>503</v>
      </c>
      <c r="G596" s="65">
        <v>29578.7</v>
      </c>
      <c r="H596" s="65">
        <v>2957.87</v>
      </c>
      <c r="I596" s="66">
        <v>38124</v>
      </c>
      <c r="J596" s="66">
        <v>38990</v>
      </c>
      <c r="K596" s="66">
        <v>38990</v>
      </c>
      <c r="L596" s="67">
        <v>687</v>
      </c>
      <c r="M596" s="67" t="s">
        <v>459</v>
      </c>
      <c r="N596" s="28">
        <v>866</v>
      </c>
    </row>
    <row r="597" spans="2:14" ht="12.75">
      <c r="B597" s="68" t="s">
        <v>15</v>
      </c>
      <c r="C597" s="69" t="s">
        <v>263</v>
      </c>
      <c r="D597" t="s">
        <v>16</v>
      </c>
      <c r="E597" s="64">
        <v>68.5</v>
      </c>
      <c r="F597" s="64">
        <v>1602.4</v>
      </c>
      <c r="G597" s="65">
        <v>73739.75</v>
      </c>
      <c r="H597" s="65">
        <v>7373.98</v>
      </c>
      <c r="I597" s="66">
        <v>38267</v>
      </c>
      <c r="J597" s="66">
        <v>38990</v>
      </c>
      <c r="K597" s="66">
        <v>38990</v>
      </c>
      <c r="L597" s="67">
        <v>687</v>
      </c>
      <c r="M597" s="67" t="s">
        <v>294</v>
      </c>
      <c r="N597" s="28">
        <v>723</v>
      </c>
    </row>
    <row r="598" spans="2:14" ht="12.75">
      <c r="B598" s="68" t="s">
        <v>17</v>
      </c>
      <c r="C598" s="69" t="s">
        <v>263</v>
      </c>
      <c r="D598" t="s">
        <v>18</v>
      </c>
      <c r="E598" s="64">
        <v>25</v>
      </c>
      <c r="F598" s="64">
        <v>453.39</v>
      </c>
      <c r="G598" s="65">
        <v>33083.7</v>
      </c>
      <c r="H598" s="65">
        <v>3308.37</v>
      </c>
      <c r="I598" s="66">
        <v>38244</v>
      </c>
      <c r="J598" s="66">
        <v>38990</v>
      </c>
      <c r="K598" s="66">
        <v>38990</v>
      </c>
      <c r="L598" s="67">
        <v>687</v>
      </c>
      <c r="M598" s="67" t="s">
        <v>699</v>
      </c>
      <c r="N598" s="28">
        <v>746</v>
      </c>
    </row>
    <row r="599" spans="2:14" ht="12.75">
      <c r="B599" s="68" t="s">
        <v>19</v>
      </c>
      <c r="C599" s="69" t="s">
        <v>263</v>
      </c>
      <c r="D599" t="s">
        <v>20</v>
      </c>
      <c r="E599" s="64">
        <v>61</v>
      </c>
      <c r="F599" s="64">
        <v>844</v>
      </c>
      <c r="G599" s="65">
        <v>78593.02</v>
      </c>
      <c r="H599" s="65">
        <v>7859.3</v>
      </c>
      <c r="I599" s="66">
        <v>38120</v>
      </c>
      <c r="J599" s="66">
        <v>38990</v>
      </c>
      <c r="K599" s="66">
        <v>38990</v>
      </c>
      <c r="L599" s="67">
        <v>687</v>
      </c>
      <c r="M599" s="67" t="s">
        <v>699</v>
      </c>
      <c r="N599" s="28">
        <v>870</v>
      </c>
    </row>
    <row r="600" spans="2:14" ht="12.75">
      <c r="B600" s="68" t="s">
        <v>21</v>
      </c>
      <c r="C600" s="69" t="s">
        <v>263</v>
      </c>
      <c r="D600" t="s">
        <v>22</v>
      </c>
      <c r="E600" s="64">
        <v>7</v>
      </c>
      <c r="F600" s="64">
        <v>31.6</v>
      </c>
      <c r="G600" s="65">
        <v>380.8</v>
      </c>
      <c r="H600" s="65">
        <v>380.8</v>
      </c>
      <c r="I600" s="66">
        <v>38259</v>
      </c>
      <c r="J600" s="66">
        <v>38990</v>
      </c>
      <c r="K600" s="66">
        <v>38990</v>
      </c>
      <c r="L600" s="67">
        <v>687</v>
      </c>
      <c r="M600" s="67" t="s">
        <v>904</v>
      </c>
      <c r="N600" s="28">
        <v>731</v>
      </c>
    </row>
    <row r="601" spans="2:14" ht="12.75">
      <c r="B601" s="68" t="s">
        <v>23</v>
      </c>
      <c r="C601" s="69" t="s">
        <v>263</v>
      </c>
      <c r="D601" t="s">
        <v>24</v>
      </c>
      <c r="E601" s="64">
        <v>236</v>
      </c>
      <c r="F601" s="64">
        <v>1760</v>
      </c>
      <c r="G601" s="65">
        <v>44240.56</v>
      </c>
      <c r="H601" s="65">
        <v>4424.06</v>
      </c>
      <c r="I601" s="66">
        <v>38243</v>
      </c>
      <c r="J601" s="66">
        <v>38990</v>
      </c>
      <c r="K601" s="66">
        <v>38990</v>
      </c>
      <c r="L601" s="67">
        <v>687</v>
      </c>
      <c r="M601" s="67" t="s">
        <v>733</v>
      </c>
      <c r="N601" s="28">
        <v>747</v>
      </c>
    </row>
    <row r="602" spans="2:14" ht="12.75">
      <c r="B602" s="68" t="s">
        <v>25</v>
      </c>
      <c r="C602" s="69" t="s">
        <v>263</v>
      </c>
      <c r="D602" t="s">
        <v>26</v>
      </c>
      <c r="E602" s="64">
        <v>42.9</v>
      </c>
      <c r="F602" s="64">
        <v>681</v>
      </c>
      <c r="G602" s="65">
        <v>44998.5</v>
      </c>
      <c r="H602" s="65">
        <v>4499.85</v>
      </c>
      <c r="I602" s="66">
        <v>38247</v>
      </c>
      <c r="J602" s="66">
        <v>38990</v>
      </c>
      <c r="K602" s="66">
        <v>38990</v>
      </c>
      <c r="L602" s="67">
        <v>687</v>
      </c>
      <c r="M602" s="67" t="s">
        <v>459</v>
      </c>
      <c r="N602" s="28">
        <v>743</v>
      </c>
    </row>
    <row r="603" spans="2:14" ht="12.75">
      <c r="B603" s="68" t="s">
        <v>27</v>
      </c>
      <c r="C603" s="69" t="s">
        <v>263</v>
      </c>
      <c r="D603" t="s">
        <v>28</v>
      </c>
      <c r="E603" s="64">
        <v>141</v>
      </c>
      <c r="F603" s="64">
        <v>1961.2</v>
      </c>
      <c r="G603" s="65">
        <v>133221.36</v>
      </c>
      <c r="H603" s="65">
        <v>13322.14</v>
      </c>
      <c r="I603" s="66">
        <v>38253</v>
      </c>
      <c r="J603" s="66">
        <v>38990</v>
      </c>
      <c r="K603" s="66">
        <v>38990</v>
      </c>
      <c r="L603" s="67">
        <v>687</v>
      </c>
      <c r="M603" s="67" t="s">
        <v>652</v>
      </c>
      <c r="N603" s="28">
        <v>737</v>
      </c>
    </row>
    <row r="604" spans="2:14" ht="12.75">
      <c r="B604" s="68" t="s">
        <v>29</v>
      </c>
      <c r="C604" s="69" t="s">
        <v>263</v>
      </c>
      <c r="D604" t="s">
        <v>30</v>
      </c>
      <c r="E604" s="64">
        <v>70</v>
      </c>
      <c r="F604" s="64">
        <v>1460.6</v>
      </c>
      <c r="G604" s="65">
        <v>39693</v>
      </c>
      <c r="H604" s="65">
        <v>3969.3</v>
      </c>
      <c r="I604" s="66">
        <v>38253</v>
      </c>
      <c r="J604" s="66">
        <v>38990</v>
      </c>
      <c r="K604" s="66">
        <v>38990</v>
      </c>
      <c r="L604" s="67">
        <v>687</v>
      </c>
      <c r="M604" s="67" t="s">
        <v>652</v>
      </c>
      <c r="N604" s="28">
        <v>737</v>
      </c>
    </row>
    <row r="605" spans="2:14" ht="12.75">
      <c r="B605" s="68" t="s">
        <v>31</v>
      </c>
      <c r="C605" s="69" t="s">
        <v>263</v>
      </c>
      <c r="D605" t="s">
        <v>32</v>
      </c>
      <c r="E605" s="64">
        <v>29</v>
      </c>
      <c r="F605" s="64">
        <v>124.8</v>
      </c>
      <c r="G605" s="65">
        <v>9557</v>
      </c>
      <c r="H605" s="65">
        <v>955.7</v>
      </c>
      <c r="I605" s="66">
        <v>38278</v>
      </c>
      <c r="J605" s="66">
        <v>38990</v>
      </c>
      <c r="K605" s="66">
        <v>38990</v>
      </c>
      <c r="L605" s="67">
        <v>687</v>
      </c>
      <c r="M605" s="67" t="s">
        <v>678</v>
      </c>
      <c r="N605" s="28">
        <v>712</v>
      </c>
    </row>
    <row r="606" spans="2:14" ht="12.75">
      <c r="B606" s="68" t="s">
        <v>33</v>
      </c>
      <c r="C606" s="69" t="s">
        <v>263</v>
      </c>
      <c r="D606" t="s">
        <v>34</v>
      </c>
      <c r="E606" s="64">
        <v>26</v>
      </c>
      <c r="F606" s="64">
        <v>425.94</v>
      </c>
      <c r="G606" s="65">
        <v>12367.8</v>
      </c>
      <c r="H606" s="65">
        <v>1236.78</v>
      </c>
      <c r="I606" s="66">
        <v>38230</v>
      </c>
      <c r="J606" s="66">
        <v>38990</v>
      </c>
      <c r="K606" s="66">
        <v>38990</v>
      </c>
      <c r="L606" s="67">
        <v>687</v>
      </c>
      <c r="M606" s="67" t="s">
        <v>675</v>
      </c>
      <c r="N606" s="28">
        <v>760</v>
      </c>
    </row>
    <row r="607" spans="2:14" ht="12.75">
      <c r="B607" s="68" t="s">
        <v>35</v>
      </c>
      <c r="C607" s="69" t="s">
        <v>263</v>
      </c>
      <c r="D607" t="s">
        <v>36</v>
      </c>
      <c r="E607" s="64">
        <v>19</v>
      </c>
      <c r="F607" s="64">
        <v>300.2</v>
      </c>
      <c r="G607" s="65">
        <v>22671.04</v>
      </c>
      <c r="H607" s="65">
        <v>2267.1</v>
      </c>
      <c r="I607" s="66">
        <v>38253</v>
      </c>
      <c r="J607" s="66">
        <v>38990</v>
      </c>
      <c r="K607" s="66">
        <v>38990</v>
      </c>
      <c r="L607" s="67">
        <v>687</v>
      </c>
      <c r="M607" s="67" t="s">
        <v>291</v>
      </c>
      <c r="N607" s="28">
        <v>737</v>
      </c>
    </row>
    <row r="608" spans="2:14" ht="12.75">
      <c r="B608" s="68" t="s">
        <v>37</v>
      </c>
      <c r="C608" s="69" t="s">
        <v>263</v>
      </c>
      <c r="D608" t="s">
        <v>38</v>
      </c>
      <c r="E608" s="64">
        <v>18</v>
      </c>
      <c r="F608" s="64">
        <v>197</v>
      </c>
      <c r="G608" s="65">
        <v>5640</v>
      </c>
      <c r="H608" s="65">
        <v>564</v>
      </c>
      <c r="I608" s="66">
        <v>38243</v>
      </c>
      <c r="J608" s="66">
        <v>38990</v>
      </c>
      <c r="K608" s="66">
        <v>38990</v>
      </c>
      <c r="L608" s="67">
        <v>687</v>
      </c>
      <c r="M608" s="67" t="s">
        <v>733</v>
      </c>
      <c r="N608" s="28">
        <v>747</v>
      </c>
    </row>
    <row r="609" spans="2:14" ht="12.75">
      <c r="B609" s="68" t="s">
        <v>39</v>
      </c>
      <c r="C609" s="69" t="s">
        <v>263</v>
      </c>
      <c r="D609" t="s">
        <v>40</v>
      </c>
      <c r="E609" s="64">
        <v>44</v>
      </c>
      <c r="F609" s="64">
        <v>488.8</v>
      </c>
      <c r="G609" s="65">
        <v>14217.8</v>
      </c>
      <c r="H609" s="65">
        <v>1421.78</v>
      </c>
      <c r="I609" s="66">
        <v>38252</v>
      </c>
      <c r="J609" s="66">
        <v>38990</v>
      </c>
      <c r="K609" s="66">
        <v>38990</v>
      </c>
      <c r="L609" s="67">
        <v>687</v>
      </c>
      <c r="M609" s="67" t="s">
        <v>675</v>
      </c>
      <c r="N609" s="28">
        <v>738</v>
      </c>
    </row>
    <row r="610" spans="2:14" ht="12.75">
      <c r="B610" s="68" t="s">
        <v>41</v>
      </c>
      <c r="C610" s="69" t="s">
        <v>263</v>
      </c>
      <c r="D610" t="s">
        <v>42</v>
      </c>
      <c r="E610" s="64">
        <v>9</v>
      </c>
      <c r="F610" s="64">
        <v>157.91</v>
      </c>
      <c r="G610" s="65">
        <v>1904.88</v>
      </c>
      <c r="H610" s="65">
        <v>190.49</v>
      </c>
      <c r="I610" s="66">
        <v>38204</v>
      </c>
      <c r="J610" s="66">
        <v>38990</v>
      </c>
      <c r="K610" s="66">
        <v>38990</v>
      </c>
      <c r="L610" s="67">
        <v>687</v>
      </c>
      <c r="M610" s="67" t="s">
        <v>459</v>
      </c>
      <c r="N610" s="28">
        <v>786</v>
      </c>
    </row>
    <row r="611" spans="2:14" ht="12.75">
      <c r="B611" s="68" t="s">
        <v>43</v>
      </c>
      <c r="C611" s="69" t="s">
        <v>263</v>
      </c>
      <c r="D611" t="s">
        <v>44</v>
      </c>
      <c r="E611" s="64">
        <v>45.1</v>
      </c>
      <c r="F611" s="64">
        <v>256.7</v>
      </c>
      <c r="G611" s="65">
        <v>7752</v>
      </c>
      <c r="H611" s="65">
        <v>775.2</v>
      </c>
      <c r="I611" s="66">
        <v>38268</v>
      </c>
      <c r="J611" s="66">
        <v>38990</v>
      </c>
      <c r="K611" s="66">
        <v>38990</v>
      </c>
      <c r="L611" s="67">
        <v>687</v>
      </c>
      <c r="M611" s="67" t="s">
        <v>294</v>
      </c>
      <c r="N611" s="28">
        <v>722</v>
      </c>
    </row>
    <row r="612" spans="2:14" ht="12.75">
      <c r="B612" s="68" t="s">
        <v>45</v>
      </c>
      <c r="C612" s="69" t="s">
        <v>263</v>
      </c>
      <c r="D612" t="s">
        <v>46</v>
      </c>
      <c r="E612" s="64">
        <v>211</v>
      </c>
      <c r="F612" s="64">
        <v>2114.6</v>
      </c>
      <c r="G612" s="65">
        <v>71380.5</v>
      </c>
      <c r="H612" s="65">
        <v>71380.5</v>
      </c>
      <c r="I612" s="66">
        <v>38204</v>
      </c>
      <c r="J612" s="66">
        <v>38292</v>
      </c>
      <c r="K612" s="66">
        <v>38990</v>
      </c>
      <c r="L612" s="67">
        <v>687</v>
      </c>
      <c r="M612" s="67" t="s">
        <v>310</v>
      </c>
      <c r="N612" s="28">
        <v>786</v>
      </c>
    </row>
    <row r="613" spans="2:14" ht="12.75">
      <c r="B613" s="68" t="s">
        <v>47</v>
      </c>
      <c r="C613" s="69" t="s">
        <v>263</v>
      </c>
      <c r="D613" t="s">
        <v>48</v>
      </c>
      <c r="E613" s="64">
        <v>64</v>
      </c>
      <c r="F613" s="64">
        <v>1677.8</v>
      </c>
      <c r="G613" s="65">
        <v>57024</v>
      </c>
      <c r="H613" s="65">
        <v>5702.4</v>
      </c>
      <c r="I613" s="66">
        <v>37959</v>
      </c>
      <c r="J613" s="66">
        <v>38990</v>
      </c>
      <c r="K613" s="66">
        <v>38990</v>
      </c>
      <c r="L613" s="67">
        <v>687</v>
      </c>
      <c r="M613" s="67" t="s">
        <v>425</v>
      </c>
      <c r="N613" s="28">
        <v>1031</v>
      </c>
    </row>
    <row r="614" spans="2:14" ht="12.75">
      <c r="B614" s="68" t="s">
        <v>49</v>
      </c>
      <c r="C614" s="69" t="s">
        <v>263</v>
      </c>
      <c r="D614" t="s">
        <v>50</v>
      </c>
      <c r="E614" s="64">
        <v>86</v>
      </c>
      <c r="F614" s="64">
        <v>1147.4</v>
      </c>
      <c r="G614" s="65">
        <v>38137.33</v>
      </c>
      <c r="H614" s="65">
        <v>8390.21</v>
      </c>
      <c r="I614" s="66">
        <v>37959</v>
      </c>
      <c r="J614" s="66">
        <v>38990</v>
      </c>
      <c r="K614" s="66">
        <v>38990</v>
      </c>
      <c r="L614" s="67">
        <v>687</v>
      </c>
      <c r="M614" s="67" t="s">
        <v>425</v>
      </c>
      <c r="N614" s="28">
        <v>1031</v>
      </c>
    </row>
    <row r="615" spans="2:14" ht="12.75">
      <c r="B615" s="68" t="s">
        <v>51</v>
      </c>
      <c r="C615" s="69" t="s">
        <v>263</v>
      </c>
      <c r="D615" t="s">
        <v>52</v>
      </c>
      <c r="E615" s="64">
        <v>13</v>
      </c>
      <c r="F615" s="64">
        <v>53</v>
      </c>
      <c r="G615" s="65">
        <v>288.85</v>
      </c>
      <c r="H615" s="65">
        <v>288.85</v>
      </c>
      <c r="I615" s="66">
        <v>38177</v>
      </c>
      <c r="J615" s="66">
        <v>38990</v>
      </c>
      <c r="K615" s="66">
        <v>38990</v>
      </c>
      <c r="L615" s="67">
        <v>687</v>
      </c>
      <c r="M615" s="67" t="s">
        <v>53</v>
      </c>
      <c r="N615" s="28">
        <v>813</v>
      </c>
    </row>
    <row r="616" spans="2:14" ht="12.75">
      <c r="B616" s="68" t="s">
        <v>54</v>
      </c>
      <c r="C616" s="69" t="s">
        <v>263</v>
      </c>
      <c r="D616" t="s">
        <v>55</v>
      </c>
      <c r="E616" s="64">
        <v>41.1</v>
      </c>
      <c r="F616" s="64">
        <v>333.6</v>
      </c>
      <c r="G616" s="65">
        <v>30626.61</v>
      </c>
      <c r="H616" s="65">
        <v>3062.66</v>
      </c>
      <c r="I616" s="66">
        <v>38247</v>
      </c>
      <c r="J616" s="66">
        <v>38990</v>
      </c>
      <c r="K616" s="66">
        <v>38990</v>
      </c>
      <c r="L616" s="67">
        <v>687</v>
      </c>
      <c r="M616" s="67" t="s">
        <v>459</v>
      </c>
      <c r="N616" s="28">
        <v>743</v>
      </c>
    </row>
    <row r="617" spans="2:14" ht="12.75">
      <c r="B617" s="68" t="s">
        <v>56</v>
      </c>
      <c r="C617" s="69" t="s">
        <v>263</v>
      </c>
      <c r="D617" t="s">
        <v>57</v>
      </c>
      <c r="E617" s="64">
        <v>55</v>
      </c>
      <c r="F617" s="64">
        <v>1199.5</v>
      </c>
      <c r="G617" s="65">
        <v>29393.34</v>
      </c>
      <c r="H617" s="65">
        <v>2939.33</v>
      </c>
      <c r="I617" s="66">
        <v>38183</v>
      </c>
      <c r="J617" s="66">
        <v>38990</v>
      </c>
      <c r="K617" s="66">
        <v>38990</v>
      </c>
      <c r="L617" s="67">
        <v>687</v>
      </c>
      <c r="M617" s="67" t="s">
        <v>497</v>
      </c>
      <c r="N617" s="28">
        <v>807</v>
      </c>
    </row>
    <row r="618" spans="2:14" ht="12.75">
      <c r="B618" s="68" t="s">
        <v>58</v>
      </c>
      <c r="C618" s="69" t="s">
        <v>263</v>
      </c>
      <c r="D618" t="s">
        <v>59</v>
      </c>
      <c r="E618" s="64">
        <v>187</v>
      </c>
      <c r="F618" s="64">
        <v>1886.22</v>
      </c>
      <c r="G618" s="65">
        <v>51846.57</v>
      </c>
      <c r="H618" s="65">
        <v>5184.66</v>
      </c>
      <c r="I618" s="66">
        <v>38112</v>
      </c>
      <c r="J618" s="66">
        <v>39052</v>
      </c>
      <c r="K618" s="66">
        <v>39052</v>
      </c>
      <c r="L618" s="67">
        <v>749</v>
      </c>
      <c r="M618" s="67" t="s">
        <v>364</v>
      </c>
      <c r="N618" s="28">
        <v>940</v>
      </c>
    </row>
    <row r="619" spans="2:14" ht="12.75">
      <c r="B619" s="68" t="s">
        <v>60</v>
      </c>
      <c r="C619" s="69" t="s">
        <v>263</v>
      </c>
      <c r="D619" t="s">
        <v>61</v>
      </c>
      <c r="E619" s="64">
        <v>46</v>
      </c>
      <c r="F619" s="64">
        <v>364</v>
      </c>
      <c r="G619" s="65">
        <v>27829.62</v>
      </c>
      <c r="H619" s="65">
        <v>2782.96</v>
      </c>
      <c r="I619" s="66">
        <v>38266</v>
      </c>
      <c r="J619" s="66">
        <v>39052</v>
      </c>
      <c r="K619" s="66">
        <v>39052</v>
      </c>
      <c r="L619" s="67">
        <v>749</v>
      </c>
      <c r="M619" s="67" t="s">
        <v>699</v>
      </c>
      <c r="N619" s="28">
        <v>786</v>
      </c>
    </row>
    <row r="620" spans="2:14" ht="12.75">
      <c r="B620" s="68" t="s">
        <v>62</v>
      </c>
      <c r="C620" s="69" t="s">
        <v>263</v>
      </c>
      <c r="D620" t="s">
        <v>63</v>
      </c>
      <c r="E620" s="64">
        <v>143</v>
      </c>
      <c r="F620" s="64">
        <v>1288</v>
      </c>
      <c r="G620" s="65">
        <v>75032.94</v>
      </c>
      <c r="H620" s="65">
        <v>7503.29</v>
      </c>
      <c r="I620" s="66">
        <v>38271</v>
      </c>
      <c r="J620" s="66">
        <v>39052</v>
      </c>
      <c r="K620" s="66">
        <v>39052</v>
      </c>
      <c r="L620" s="67">
        <v>749</v>
      </c>
      <c r="M620" s="67" t="s">
        <v>459</v>
      </c>
      <c r="N620" s="28">
        <v>781</v>
      </c>
    </row>
    <row r="621" spans="2:14" ht="12.75">
      <c r="B621" s="68" t="s">
        <v>64</v>
      </c>
      <c r="C621" s="69" t="s">
        <v>263</v>
      </c>
      <c r="D621" t="s">
        <v>65</v>
      </c>
      <c r="E621" s="64">
        <v>82</v>
      </c>
      <c r="F621" s="64">
        <v>382</v>
      </c>
      <c r="G621" s="65">
        <v>24997.4</v>
      </c>
      <c r="H621" s="65">
        <v>2499.74</v>
      </c>
      <c r="I621" s="66">
        <v>38289</v>
      </c>
      <c r="J621" s="66">
        <v>39082</v>
      </c>
      <c r="K621" s="66">
        <v>39082</v>
      </c>
      <c r="L621" s="67">
        <v>779</v>
      </c>
      <c r="M621" s="67" t="s">
        <v>384</v>
      </c>
      <c r="N621" s="28">
        <v>793</v>
      </c>
    </row>
    <row r="622" spans="2:14" ht="12.75">
      <c r="B622" s="68" t="s">
        <v>66</v>
      </c>
      <c r="C622" s="69" t="s">
        <v>263</v>
      </c>
      <c r="D622" t="s">
        <v>67</v>
      </c>
      <c r="E622" s="64">
        <v>145</v>
      </c>
      <c r="F622" s="64">
        <v>3465</v>
      </c>
      <c r="G622" s="65">
        <v>112196.4</v>
      </c>
      <c r="H622" s="65">
        <v>11219.64</v>
      </c>
      <c r="I622" s="66">
        <v>37972</v>
      </c>
      <c r="J622" s="66">
        <v>39082</v>
      </c>
      <c r="K622" s="66">
        <v>39082</v>
      </c>
      <c r="L622" s="67">
        <v>779</v>
      </c>
      <c r="M622" s="67" t="s">
        <v>345</v>
      </c>
      <c r="N622" s="28">
        <v>1110</v>
      </c>
    </row>
    <row r="623" spans="2:14" ht="12.75">
      <c r="B623" s="68" t="s">
        <v>68</v>
      </c>
      <c r="C623" s="69" t="s">
        <v>263</v>
      </c>
      <c r="D623" t="s">
        <v>69</v>
      </c>
      <c r="E623" s="64">
        <v>97</v>
      </c>
      <c r="F623" s="64">
        <v>2787.2</v>
      </c>
      <c r="G623" s="65">
        <v>168110.9</v>
      </c>
      <c r="H623" s="65">
        <v>168110.9</v>
      </c>
      <c r="I623" s="66">
        <v>38145</v>
      </c>
      <c r="J623" s="66">
        <v>39082</v>
      </c>
      <c r="K623" s="66">
        <v>39082</v>
      </c>
      <c r="L623" s="67">
        <v>779</v>
      </c>
      <c r="M623" s="67" t="s">
        <v>310</v>
      </c>
      <c r="N623" s="28">
        <v>937</v>
      </c>
    </row>
    <row r="624" spans="2:14" ht="12.75">
      <c r="B624" s="68" t="s">
        <v>70</v>
      </c>
      <c r="C624" s="69" t="s">
        <v>263</v>
      </c>
      <c r="D624" t="s">
        <v>71</v>
      </c>
      <c r="E624" s="64">
        <v>58</v>
      </c>
      <c r="F624" s="64">
        <v>1522.2</v>
      </c>
      <c r="G624" s="65">
        <v>83548.8</v>
      </c>
      <c r="H624" s="65">
        <v>8354.88</v>
      </c>
      <c r="I624" s="66">
        <v>38299</v>
      </c>
      <c r="J624" s="66">
        <v>39082</v>
      </c>
      <c r="K624" s="66">
        <v>39082</v>
      </c>
      <c r="L624" s="67">
        <v>779</v>
      </c>
      <c r="M624" s="67" t="s">
        <v>345</v>
      </c>
      <c r="N624" s="28">
        <v>783</v>
      </c>
    </row>
    <row r="625" spans="2:14" ht="12.75">
      <c r="B625" s="68" t="s">
        <v>72</v>
      </c>
      <c r="C625" s="69" t="s">
        <v>263</v>
      </c>
      <c r="D625" t="s">
        <v>73</v>
      </c>
      <c r="E625" s="64">
        <v>57</v>
      </c>
      <c r="F625" s="64">
        <v>1299.3</v>
      </c>
      <c r="G625" s="65">
        <v>91378.71</v>
      </c>
      <c r="H625" s="65">
        <v>22844.68</v>
      </c>
      <c r="I625" s="66">
        <v>38299</v>
      </c>
      <c r="J625" s="66">
        <v>39082</v>
      </c>
      <c r="K625" s="66">
        <v>39082</v>
      </c>
      <c r="L625" s="67">
        <v>779</v>
      </c>
      <c r="M625" s="67" t="s">
        <v>268</v>
      </c>
      <c r="N625" s="28">
        <v>783</v>
      </c>
    </row>
    <row r="626" spans="2:14" ht="12.75">
      <c r="B626" s="68" t="s">
        <v>74</v>
      </c>
      <c r="C626" s="69" t="s">
        <v>263</v>
      </c>
      <c r="D626" t="s">
        <v>75</v>
      </c>
      <c r="E626" s="64">
        <v>55</v>
      </c>
      <c r="F626" s="64">
        <v>1280.2</v>
      </c>
      <c r="G626" s="65">
        <v>67538.8</v>
      </c>
      <c r="H626" s="65">
        <v>6753.88</v>
      </c>
      <c r="I626" s="66">
        <v>38293</v>
      </c>
      <c r="J626" s="66">
        <v>39082</v>
      </c>
      <c r="K626" s="66">
        <v>39082</v>
      </c>
      <c r="L626" s="67">
        <v>779</v>
      </c>
      <c r="M626" s="67" t="s">
        <v>425</v>
      </c>
      <c r="N626" s="28">
        <v>789</v>
      </c>
    </row>
    <row r="627" spans="2:14" ht="12.75">
      <c r="B627" s="68" t="s">
        <v>76</v>
      </c>
      <c r="C627" s="69" t="s">
        <v>263</v>
      </c>
      <c r="D627" t="s">
        <v>77</v>
      </c>
      <c r="E627" s="64">
        <v>131</v>
      </c>
      <c r="F627" s="64">
        <v>2294</v>
      </c>
      <c r="G627" s="65">
        <v>87553</v>
      </c>
      <c r="H627" s="65">
        <v>8755.3</v>
      </c>
      <c r="I627" s="66">
        <v>38294</v>
      </c>
      <c r="J627" s="66">
        <v>39082</v>
      </c>
      <c r="K627" s="66">
        <v>39082</v>
      </c>
      <c r="L627" s="67">
        <v>779</v>
      </c>
      <c r="M627" s="67" t="s">
        <v>425</v>
      </c>
      <c r="N627" s="28">
        <v>788</v>
      </c>
    </row>
    <row r="628" spans="2:14" ht="12.75">
      <c r="B628" s="68" t="s">
        <v>78</v>
      </c>
      <c r="C628" s="69" t="s">
        <v>263</v>
      </c>
      <c r="D628" t="s">
        <v>79</v>
      </c>
      <c r="E628" s="64">
        <v>23</v>
      </c>
      <c r="F628" s="64">
        <v>455.8</v>
      </c>
      <c r="G628" s="65">
        <v>23355.03</v>
      </c>
      <c r="H628" s="65">
        <v>23355.03</v>
      </c>
      <c r="I628" s="66">
        <v>38300</v>
      </c>
      <c r="J628" s="66">
        <v>39082</v>
      </c>
      <c r="K628" s="66">
        <v>39082</v>
      </c>
      <c r="L628" s="67">
        <v>779</v>
      </c>
      <c r="M628" s="67" t="s">
        <v>310</v>
      </c>
      <c r="N628" s="28">
        <v>782</v>
      </c>
    </row>
    <row r="629" spans="2:14" ht="12.75">
      <c r="B629" s="68" t="s">
        <v>80</v>
      </c>
      <c r="C629" s="69" t="s">
        <v>263</v>
      </c>
      <c r="D629" t="s">
        <v>81</v>
      </c>
      <c r="E629" s="64">
        <v>133</v>
      </c>
      <c r="F629" s="64">
        <v>2498.8</v>
      </c>
      <c r="G629" s="65">
        <v>88047.9</v>
      </c>
      <c r="H629" s="65">
        <v>8804.79</v>
      </c>
      <c r="I629" s="66">
        <v>38250</v>
      </c>
      <c r="J629" s="66">
        <v>39082</v>
      </c>
      <c r="K629" s="66">
        <v>39082</v>
      </c>
      <c r="L629" s="67">
        <v>779</v>
      </c>
      <c r="M629" s="67" t="s">
        <v>719</v>
      </c>
      <c r="N629" s="28">
        <v>832</v>
      </c>
    </row>
    <row r="630" spans="2:14" ht="12.75">
      <c r="B630" s="68" t="s">
        <v>82</v>
      </c>
      <c r="C630" s="69" t="s">
        <v>263</v>
      </c>
      <c r="D630" t="s">
        <v>83</v>
      </c>
      <c r="E630" s="64">
        <v>232</v>
      </c>
      <c r="F630" s="64">
        <v>3105.2</v>
      </c>
      <c r="G630" s="65">
        <v>136786.32</v>
      </c>
      <c r="H630" s="65">
        <v>13678.63</v>
      </c>
      <c r="I630" s="66">
        <v>38301</v>
      </c>
      <c r="J630" s="66">
        <v>39082</v>
      </c>
      <c r="K630" s="66">
        <v>39082</v>
      </c>
      <c r="L630" s="67">
        <v>779</v>
      </c>
      <c r="M630" s="67" t="s">
        <v>415</v>
      </c>
      <c r="N630" s="28">
        <v>781</v>
      </c>
    </row>
    <row r="631" spans="2:14" ht="12.75">
      <c r="B631" s="68" t="s">
        <v>84</v>
      </c>
      <c r="C631" s="69" t="s">
        <v>263</v>
      </c>
      <c r="D631" t="s">
        <v>85</v>
      </c>
      <c r="E631" s="64">
        <v>259</v>
      </c>
      <c r="F631" s="64">
        <v>1966.6</v>
      </c>
      <c r="G631" s="65">
        <v>68615.25</v>
      </c>
      <c r="H631" s="65">
        <v>36366.08</v>
      </c>
      <c r="I631" s="66">
        <v>38275</v>
      </c>
      <c r="J631" s="66">
        <v>39082</v>
      </c>
      <c r="K631" s="66">
        <v>39082</v>
      </c>
      <c r="L631" s="67">
        <v>779</v>
      </c>
      <c r="M631" s="67" t="s">
        <v>425</v>
      </c>
      <c r="N631" s="28">
        <v>807</v>
      </c>
    </row>
    <row r="632" spans="2:14" ht="12.75">
      <c r="B632" s="68" t="s">
        <v>86</v>
      </c>
      <c r="C632" s="69" t="s">
        <v>263</v>
      </c>
      <c r="D632" t="s">
        <v>87</v>
      </c>
      <c r="E632" s="64">
        <v>68</v>
      </c>
      <c r="F632" s="64">
        <v>752</v>
      </c>
      <c r="G632" s="65">
        <v>50357.69</v>
      </c>
      <c r="H632" s="65">
        <v>5035.77</v>
      </c>
      <c r="I632" s="66">
        <v>38250</v>
      </c>
      <c r="J632" s="66">
        <v>39082</v>
      </c>
      <c r="K632" s="66">
        <v>39082</v>
      </c>
      <c r="L632" s="67">
        <v>779</v>
      </c>
      <c r="M632" s="67" t="s">
        <v>459</v>
      </c>
      <c r="N632" s="28">
        <v>832</v>
      </c>
    </row>
    <row r="633" spans="2:14" ht="12.75">
      <c r="B633" s="68" t="s">
        <v>88</v>
      </c>
      <c r="C633" s="69" t="s">
        <v>263</v>
      </c>
      <c r="D633" t="s">
        <v>89</v>
      </c>
      <c r="E633" s="64">
        <v>19.6</v>
      </c>
      <c r="F633" s="64">
        <v>430.8</v>
      </c>
      <c r="G633" s="65">
        <v>16396.7</v>
      </c>
      <c r="H633" s="65">
        <v>1639.67</v>
      </c>
      <c r="I633" s="66">
        <v>38288</v>
      </c>
      <c r="J633" s="66">
        <v>39082</v>
      </c>
      <c r="K633" s="66">
        <v>39082</v>
      </c>
      <c r="L633" s="67">
        <v>779</v>
      </c>
      <c r="M633" s="67" t="s">
        <v>652</v>
      </c>
      <c r="N633" s="28">
        <v>794</v>
      </c>
    </row>
    <row r="634" spans="2:14" ht="12.75">
      <c r="B634" s="68" t="s">
        <v>90</v>
      </c>
      <c r="C634" s="69" t="s">
        <v>263</v>
      </c>
      <c r="D634" t="s">
        <v>91</v>
      </c>
      <c r="E634" s="64">
        <v>37</v>
      </c>
      <c r="F634" s="64">
        <v>522.2</v>
      </c>
      <c r="G634" s="65">
        <v>36371</v>
      </c>
      <c r="H634" s="65">
        <v>3637.1</v>
      </c>
      <c r="I634" s="66">
        <v>38128</v>
      </c>
      <c r="J634" s="66">
        <v>39082</v>
      </c>
      <c r="K634" s="66">
        <v>39082</v>
      </c>
      <c r="L634" s="67">
        <v>779</v>
      </c>
      <c r="M634" s="67" t="s">
        <v>286</v>
      </c>
      <c r="N634" s="28">
        <v>954</v>
      </c>
    </row>
    <row r="635" spans="2:14" ht="12.75">
      <c r="B635" s="68" t="s">
        <v>92</v>
      </c>
      <c r="C635" s="69" t="s">
        <v>263</v>
      </c>
      <c r="D635" t="s">
        <v>93</v>
      </c>
      <c r="E635" s="64">
        <v>28.2</v>
      </c>
      <c r="F635" s="64">
        <v>103.6</v>
      </c>
      <c r="G635" s="65">
        <v>4820.55</v>
      </c>
      <c r="H635" s="65">
        <v>428.06</v>
      </c>
      <c r="I635" s="66">
        <v>38288</v>
      </c>
      <c r="J635" s="66">
        <v>39082</v>
      </c>
      <c r="K635" s="66">
        <v>39082</v>
      </c>
      <c r="L635" s="67">
        <v>779</v>
      </c>
      <c r="M635" s="67" t="s">
        <v>294</v>
      </c>
      <c r="N635" s="28">
        <v>794</v>
      </c>
    </row>
    <row r="636" spans="2:14" ht="12.75">
      <c r="B636" s="68" t="s">
        <v>94</v>
      </c>
      <c r="C636" s="69" t="s">
        <v>263</v>
      </c>
      <c r="D636" t="s">
        <v>95</v>
      </c>
      <c r="E636" s="64">
        <v>94</v>
      </c>
      <c r="F636" s="64">
        <v>2650.8</v>
      </c>
      <c r="G636" s="65">
        <v>156386.62</v>
      </c>
      <c r="H636" s="65">
        <v>156386.62</v>
      </c>
      <c r="I636" s="66">
        <v>38296</v>
      </c>
      <c r="J636" s="66">
        <v>39082</v>
      </c>
      <c r="K636" s="66">
        <v>39082</v>
      </c>
      <c r="L636" s="67">
        <v>779</v>
      </c>
      <c r="M636" s="67" t="s">
        <v>310</v>
      </c>
      <c r="N636" s="28">
        <v>786</v>
      </c>
    </row>
    <row r="637" spans="2:14" ht="12.75">
      <c r="B637" s="68" t="s">
        <v>96</v>
      </c>
      <c r="C637" s="69" t="s">
        <v>263</v>
      </c>
      <c r="D637" t="s">
        <v>97</v>
      </c>
      <c r="E637" s="64">
        <v>164</v>
      </c>
      <c r="F637" s="64">
        <v>2818.8</v>
      </c>
      <c r="G637" s="65">
        <v>95302.22</v>
      </c>
      <c r="H637" s="65">
        <v>95302.22</v>
      </c>
      <c r="I637" s="66">
        <v>37944</v>
      </c>
      <c r="J637" s="66">
        <v>39082</v>
      </c>
      <c r="K637" s="66">
        <v>39082</v>
      </c>
      <c r="L637" s="67">
        <v>779</v>
      </c>
      <c r="M637" s="67" t="s">
        <v>310</v>
      </c>
      <c r="N637" s="28">
        <v>1138</v>
      </c>
    </row>
    <row r="638" spans="2:14" ht="12.75">
      <c r="B638" s="68" t="s">
        <v>98</v>
      </c>
      <c r="C638" s="69" t="s">
        <v>263</v>
      </c>
      <c r="D638" t="s">
        <v>99</v>
      </c>
      <c r="E638" s="64">
        <v>245</v>
      </c>
      <c r="F638" s="64">
        <v>3854.7</v>
      </c>
      <c r="G638" s="65">
        <v>135387.39</v>
      </c>
      <c r="H638" s="65">
        <v>13538.74</v>
      </c>
      <c r="I638" s="66">
        <v>37992</v>
      </c>
      <c r="J638" s="66">
        <v>39082</v>
      </c>
      <c r="K638" s="66">
        <v>39082</v>
      </c>
      <c r="L638" s="67">
        <v>779</v>
      </c>
      <c r="M638" s="67" t="s">
        <v>415</v>
      </c>
      <c r="N638" s="28">
        <v>1090</v>
      </c>
    </row>
    <row r="639" spans="2:14" ht="12.75">
      <c r="B639" s="68" t="s">
        <v>100</v>
      </c>
      <c r="C639" s="69" t="s">
        <v>263</v>
      </c>
      <c r="D639" t="s">
        <v>101</v>
      </c>
      <c r="E639" s="64">
        <v>141</v>
      </c>
      <c r="F639" s="64">
        <v>1782</v>
      </c>
      <c r="G639" s="65">
        <v>63998.3</v>
      </c>
      <c r="H639" s="65">
        <v>19199.48</v>
      </c>
      <c r="I639" s="66">
        <v>38152</v>
      </c>
      <c r="J639" s="66">
        <v>39082</v>
      </c>
      <c r="K639" s="66">
        <v>39082</v>
      </c>
      <c r="L639" s="67">
        <v>779</v>
      </c>
      <c r="M639" s="67" t="s">
        <v>319</v>
      </c>
      <c r="N639" s="28">
        <v>930</v>
      </c>
    </row>
    <row r="640" spans="2:14" ht="12.75">
      <c r="B640" s="68" t="s">
        <v>102</v>
      </c>
      <c r="C640" s="69" t="s">
        <v>263</v>
      </c>
      <c r="D640" t="s">
        <v>103</v>
      </c>
      <c r="E640" s="64">
        <v>79</v>
      </c>
      <c r="F640" s="64">
        <v>1293</v>
      </c>
      <c r="G640" s="65">
        <v>90067.6</v>
      </c>
      <c r="H640" s="65">
        <v>9006.76</v>
      </c>
      <c r="I640" s="66">
        <v>38232</v>
      </c>
      <c r="J640" s="66">
        <v>39082</v>
      </c>
      <c r="K640" s="66">
        <v>39082</v>
      </c>
      <c r="L640" s="67">
        <v>779</v>
      </c>
      <c r="M640" s="67" t="s">
        <v>291</v>
      </c>
      <c r="N640" s="28">
        <v>850</v>
      </c>
    </row>
    <row r="641" spans="2:14" ht="12.75">
      <c r="B641" s="68" t="s">
        <v>104</v>
      </c>
      <c r="C641" s="69" t="s">
        <v>263</v>
      </c>
      <c r="D641" t="s">
        <v>105</v>
      </c>
      <c r="E641" s="64">
        <v>245</v>
      </c>
      <c r="F641" s="64">
        <v>3614.1</v>
      </c>
      <c r="G641" s="65">
        <v>131299.6</v>
      </c>
      <c r="H641" s="65">
        <v>13129.96</v>
      </c>
      <c r="I641" s="66">
        <v>38174</v>
      </c>
      <c r="J641" s="66">
        <v>39082</v>
      </c>
      <c r="K641" s="66">
        <v>39082</v>
      </c>
      <c r="L641" s="67">
        <v>779</v>
      </c>
      <c r="M641" s="67" t="s">
        <v>425</v>
      </c>
      <c r="N641" s="28">
        <v>908</v>
      </c>
    </row>
    <row r="642" spans="2:14" ht="12.75">
      <c r="B642" s="68" t="s">
        <v>106</v>
      </c>
      <c r="C642" s="69" t="s">
        <v>263</v>
      </c>
      <c r="D642" t="s">
        <v>107</v>
      </c>
      <c r="E642" s="64">
        <v>29</v>
      </c>
      <c r="F642" s="64">
        <v>385.39</v>
      </c>
      <c r="G642" s="65">
        <v>11936.83</v>
      </c>
      <c r="H642" s="65">
        <v>1193.68</v>
      </c>
      <c r="I642" s="66">
        <v>38117</v>
      </c>
      <c r="J642" s="66">
        <v>39082</v>
      </c>
      <c r="K642" s="66">
        <v>39082</v>
      </c>
      <c r="L642" s="67">
        <v>779</v>
      </c>
      <c r="M642" s="67" t="s">
        <v>415</v>
      </c>
      <c r="N642" s="28">
        <v>965</v>
      </c>
    </row>
    <row r="643" spans="2:14" ht="12.75">
      <c r="B643" s="68" t="s">
        <v>108</v>
      </c>
      <c r="C643" s="69" t="s">
        <v>263</v>
      </c>
      <c r="D643" t="s">
        <v>109</v>
      </c>
      <c r="E643" s="64">
        <v>22</v>
      </c>
      <c r="F643" s="64">
        <v>314</v>
      </c>
      <c r="G643" s="65">
        <v>15294.05</v>
      </c>
      <c r="H643" s="65">
        <v>1529.4</v>
      </c>
      <c r="I643" s="66">
        <v>38085</v>
      </c>
      <c r="J643" s="66">
        <v>39082</v>
      </c>
      <c r="K643" s="66">
        <v>39082</v>
      </c>
      <c r="L643" s="67">
        <v>779</v>
      </c>
      <c r="M643" s="67" t="s">
        <v>415</v>
      </c>
      <c r="N643" s="28">
        <v>997</v>
      </c>
    </row>
    <row r="644" spans="2:14" ht="12.75">
      <c r="B644" s="68" t="s">
        <v>110</v>
      </c>
      <c r="C644" s="69" t="s">
        <v>263</v>
      </c>
      <c r="D644" t="s">
        <v>111</v>
      </c>
      <c r="E644" s="64">
        <v>62</v>
      </c>
      <c r="F644" s="64">
        <v>830</v>
      </c>
      <c r="G644" s="65">
        <v>34215.81</v>
      </c>
      <c r="H644" s="65">
        <v>34215.81</v>
      </c>
      <c r="I644" s="66">
        <v>38296</v>
      </c>
      <c r="J644" s="66">
        <v>39082</v>
      </c>
      <c r="K644" s="66">
        <v>39082</v>
      </c>
      <c r="L644" s="67">
        <v>779</v>
      </c>
      <c r="M644" s="67" t="s">
        <v>310</v>
      </c>
      <c r="N644" s="28">
        <v>786</v>
      </c>
    </row>
    <row r="645" spans="2:14" ht="12.75">
      <c r="B645" s="68" t="s">
        <v>112</v>
      </c>
      <c r="C645" s="69" t="s">
        <v>263</v>
      </c>
      <c r="D645" t="s">
        <v>113</v>
      </c>
      <c r="E645" s="64">
        <v>61.9</v>
      </c>
      <c r="F645" s="64">
        <v>646</v>
      </c>
      <c r="G645" s="65">
        <v>25393.75</v>
      </c>
      <c r="H645" s="65">
        <v>2539.38</v>
      </c>
      <c r="I645" s="66">
        <v>38288</v>
      </c>
      <c r="J645" s="66">
        <v>39082</v>
      </c>
      <c r="K645" s="66">
        <v>39082</v>
      </c>
      <c r="L645" s="67">
        <v>779</v>
      </c>
      <c r="M645" s="67" t="s">
        <v>652</v>
      </c>
      <c r="N645" s="28">
        <v>794</v>
      </c>
    </row>
    <row r="646" spans="2:14" ht="12.75">
      <c r="B646" s="68" t="s">
        <v>114</v>
      </c>
      <c r="C646" s="69" t="s">
        <v>263</v>
      </c>
      <c r="D646" t="s">
        <v>115</v>
      </c>
      <c r="E646" s="64">
        <v>73.7</v>
      </c>
      <c r="F646" s="64">
        <v>576.8</v>
      </c>
      <c r="G646" s="65">
        <v>27995.5</v>
      </c>
      <c r="H646" s="65">
        <v>2799.55</v>
      </c>
      <c r="I646" s="66">
        <v>38288</v>
      </c>
      <c r="J646" s="66">
        <v>39082</v>
      </c>
      <c r="K646" s="66">
        <v>39082</v>
      </c>
      <c r="L646" s="67">
        <v>779</v>
      </c>
      <c r="M646" s="67" t="s">
        <v>652</v>
      </c>
      <c r="N646" s="28">
        <v>794</v>
      </c>
    </row>
    <row r="647" spans="2:14" ht="12.75">
      <c r="B647" s="68" t="s">
        <v>116</v>
      </c>
      <c r="C647" s="69" t="s">
        <v>263</v>
      </c>
      <c r="D647" t="s">
        <v>117</v>
      </c>
      <c r="E647" s="64">
        <v>125</v>
      </c>
      <c r="F647" s="64">
        <v>841</v>
      </c>
      <c r="G647" s="65">
        <v>12538.75</v>
      </c>
      <c r="H647" s="65">
        <v>6269.38</v>
      </c>
      <c r="I647" s="66">
        <v>38161</v>
      </c>
      <c r="J647" s="66">
        <v>39082</v>
      </c>
      <c r="K647" s="66">
        <v>39082</v>
      </c>
      <c r="L647" s="67">
        <v>779</v>
      </c>
      <c r="M647" s="67" t="s">
        <v>118</v>
      </c>
      <c r="N647" s="28">
        <v>921</v>
      </c>
    </row>
    <row r="648" spans="2:14" ht="12.75">
      <c r="B648" s="68" t="s">
        <v>119</v>
      </c>
      <c r="C648" s="69" t="s">
        <v>263</v>
      </c>
      <c r="D648" t="s">
        <v>120</v>
      </c>
      <c r="E648" s="64">
        <v>153</v>
      </c>
      <c r="F648" s="64">
        <v>1177</v>
      </c>
      <c r="G648" s="65">
        <v>13223.05</v>
      </c>
      <c r="H648" s="65">
        <v>1322.31</v>
      </c>
      <c r="I648" s="66">
        <v>37944</v>
      </c>
      <c r="J648" s="66">
        <v>39082</v>
      </c>
      <c r="K648" s="66">
        <v>39082</v>
      </c>
      <c r="L648" s="67">
        <v>779</v>
      </c>
      <c r="M648" s="67" t="s">
        <v>634</v>
      </c>
      <c r="N648" s="28">
        <v>1138</v>
      </c>
    </row>
    <row r="649" spans="2:14" ht="12.75">
      <c r="B649" s="68" t="s">
        <v>121</v>
      </c>
      <c r="C649" s="69" t="s">
        <v>263</v>
      </c>
      <c r="D649" t="s">
        <v>122</v>
      </c>
      <c r="E649" s="64">
        <v>101</v>
      </c>
      <c r="F649" s="64">
        <v>2744</v>
      </c>
      <c r="G649" s="65">
        <v>120265.64</v>
      </c>
      <c r="H649" s="65">
        <v>12026.56</v>
      </c>
      <c r="I649" s="66">
        <v>38250</v>
      </c>
      <c r="J649" s="66">
        <v>39082</v>
      </c>
      <c r="K649" s="66">
        <v>39082</v>
      </c>
      <c r="L649" s="67">
        <v>779</v>
      </c>
      <c r="M649" s="67" t="s">
        <v>459</v>
      </c>
      <c r="N649" s="28">
        <v>832</v>
      </c>
    </row>
    <row r="650" spans="2:14" ht="12.75">
      <c r="B650" s="68" t="s">
        <v>123</v>
      </c>
      <c r="C650" s="69" t="s">
        <v>263</v>
      </c>
      <c r="D650" t="s">
        <v>124</v>
      </c>
      <c r="E650" s="64">
        <v>203</v>
      </c>
      <c r="F650" s="64">
        <v>2146</v>
      </c>
      <c r="G650" s="65">
        <v>42993.28</v>
      </c>
      <c r="H650" s="65">
        <v>4299.32</v>
      </c>
      <c r="I650" s="66">
        <v>38245</v>
      </c>
      <c r="J650" s="66">
        <v>39082</v>
      </c>
      <c r="K650" s="66">
        <v>39082</v>
      </c>
      <c r="L650" s="67">
        <v>779</v>
      </c>
      <c r="M650" s="67" t="s">
        <v>415</v>
      </c>
      <c r="N650" s="28">
        <v>837</v>
      </c>
    </row>
    <row r="651" spans="2:14" ht="12.75">
      <c r="B651" s="68" t="s">
        <v>125</v>
      </c>
      <c r="C651" s="69" t="s">
        <v>260</v>
      </c>
      <c r="D651" t="s">
        <v>126</v>
      </c>
      <c r="E651" s="64">
        <v>101</v>
      </c>
      <c r="F651" s="64">
        <v>1747</v>
      </c>
      <c r="G651" s="65">
        <v>97846.37</v>
      </c>
      <c r="H651" s="65">
        <v>97846.36</v>
      </c>
      <c r="I651" s="66">
        <v>38153</v>
      </c>
      <c r="J651" s="66">
        <v>39082</v>
      </c>
      <c r="K651" s="66">
        <v>39082</v>
      </c>
      <c r="L651" s="67">
        <v>779</v>
      </c>
      <c r="M651" s="67" t="s">
        <v>127</v>
      </c>
      <c r="N651" s="28">
        <v>929</v>
      </c>
    </row>
    <row r="652" spans="2:14" ht="12.75">
      <c r="B652" s="68" t="s">
        <v>128</v>
      </c>
      <c r="C652" s="69" t="s">
        <v>263</v>
      </c>
      <c r="D652" t="s">
        <v>129</v>
      </c>
      <c r="E652" s="64">
        <v>46.8</v>
      </c>
      <c r="F652" s="64">
        <v>732.8</v>
      </c>
      <c r="G652" s="65">
        <v>38608.7</v>
      </c>
      <c r="H652" s="65">
        <v>3860.87</v>
      </c>
      <c r="I652" s="66">
        <v>38288</v>
      </c>
      <c r="J652" s="66">
        <v>39082</v>
      </c>
      <c r="K652" s="66">
        <v>39082</v>
      </c>
      <c r="L652" s="67">
        <v>779</v>
      </c>
      <c r="M652" s="67" t="s">
        <v>459</v>
      </c>
      <c r="N652" s="28">
        <v>794</v>
      </c>
    </row>
    <row r="653" spans="2:14" ht="12.75">
      <c r="B653" s="68" t="s">
        <v>130</v>
      </c>
      <c r="C653" s="69" t="s">
        <v>263</v>
      </c>
      <c r="D653" t="s">
        <v>131</v>
      </c>
      <c r="E653" s="64">
        <v>28</v>
      </c>
      <c r="F653" s="64">
        <v>266</v>
      </c>
      <c r="G653" s="65">
        <v>17870.92</v>
      </c>
      <c r="H653" s="65">
        <v>17870.92</v>
      </c>
      <c r="I653" s="66">
        <v>38125</v>
      </c>
      <c r="J653" s="66">
        <v>39082</v>
      </c>
      <c r="K653" s="66">
        <v>39082</v>
      </c>
      <c r="L653" s="67">
        <v>779</v>
      </c>
      <c r="M653" s="67" t="s">
        <v>699</v>
      </c>
      <c r="N653" s="28">
        <v>957</v>
      </c>
    </row>
    <row r="654" spans="2:14" ht="12.75">
      <c r="B654" s="68" t="s">
        <v>132</v>
      </c>
      <c r="C654" s="69" t="s">
        <v>263</v>
      </c>
      <c r="D654" t="s">
        <v>133</v>
      </c>
      <c r="E654" s="64">
        <v>26</v>
      </c>
      <c r="F654" s="64">
        <v>677</v>
      </c>
      <c r="G654" s="65">
        <v>45446.8</v>
      </c>
      <c r="H654" s="65">
        <v>4544.68</v>
      </c>
      <c r="I654" s="66">
        <v>38286</v>
      </c>
      <c r="J654" s="66">
        <v>39082</v>
      </c>
      <c r="K654" s="66">
        <v>39082</v>
      </c>
      <c r="L654" s="67">
        <v>779</v>
      </c>
      <c r="M654" s="67" t="s">
        <v>345</v>
      </c>
      <c r="N654" s="28">
        <v>796</v>
      </c>
    </row>
    <row r="655" spans="2:14" ht="12.75">
      <c r="B655" s="68" t="s">
        <v>134</v>
      </c>
      <c r="C655" s="69" t="s">
        <v>263</v>
      </c>
      <c r="D655" t="s">
        <v>135</v>
      </c>
      <c r="E655" s="64">
        <v>156</v>
      </c>
      <c r="F655" s="64">
        <v>1476</v>
      </c>
      <c r="G655" s="65">
        <v>79803.4</v>
      </c>
      <c r="H655" s="65">
        <v>7980.34</v>
      </c>
      <c r="I655" s="66">
        <v>38271</v>
      </c>
      <c r="J655" s="66">
        <v>39082</v>
      </c>
      <c r="K655" s="66">
        <v>39082</v>
      </c>
      <c r="L655" s="67">
        <v>779</v>
      </c>
      <c r="M655" s="67" t="s">
        <v>459</v>
      </c>
      <c r="N655" s="28">
        <v>811</v>
      </c>
    </row>
    <row r="656" spans="2:14" ht="12.75">
      <c r="B656" s="68" t="s">
        <v>136</v>
      </c>
      <c r="C656" s="69" t="s">
        <v>263</v>
      </c>
      <c r="D656" t="s">
        <v>137</v>
      </c>
      <c r="E656" s="64">
        <v>277</v>
      </c>
      <c r="F656" s="64">
        <v>4308</v>
      </c>
      <c r="G656" s="65">
        <v>180683.65</v>
      </c>
      <c r="H656" s="65">
        <v>70466.62</v>
      </c>
      <c r="I656" s="66">
        <v>38128</v>
      </c>
      <c r="J656" s="66">
        <v>39082</v>
      </c>
      <c r="K656" s="66">
        <v>39082</v>
      </c>
      <c r="L656" s="67">
        <v>779</v>
      </c>
      <c r="M656" s="67" t="s">
        <v>564</v>
      </c>
      <c r="N656" s="28">
        <v>954</v>
      </c>
    </row>
    <row r="657" spans="2:14" ht="12.75">
      <c r="B657" s="68" t="s">
        <v>138</v>
      </c>
      <c r="C657" s="69" t="s">
        <v>263</v>
      </c>
      <c r="D657" t="s">
        <v>139</v>
      </c>
      <c r="E657" s="64">
        <v>48</v>
      </c>
      <c r="F657" s="64">
        <v>378</v>
      </c>
      <c r="G657" s="65">
        <v>4923.45</v>
      </c>
      <c r="H657" s="65">
        <v>492.35</v>
      </c>
      <c r="I657" s="66">
        <v>37974</v>
      </c>
      <c r="J657" s="66">
        <v>39082</v>
      </c>
      <c r="K657" s="66">
        <v>39082</v>
      </c>
      <c r="L657" s="67">
        <v>779</v>
      </c>
      <c r="M657" s="67" t="s">
        <v>415</v>
      </c>
      <c r="N657" s="28">
        <v>1108</v>
      </c>
    </row>
    <row r="658" spans="2:14" ht="12.75">
      <c r="B658" s="68" t="s">
        <v>140</v>
      </c>
      <c r="C658" s="69" t="s">
        <v>263</v>
      </c>
      <c r="D658" t="s">
        <v>141</v>
      </c>
      <c r="E658" s="64">
        <v>33</v>
      </c>
      <c r="F658" s="64">
        <v>272</v>
      </c>
      <c r="G658" s="65">
        <v>10067.15</v>
      </c>
      <c r="H658" s="65">
        <v>1006.72</v>
      </c>
      <c r="I658" s="66">
        <v>38232</v>
      </c>
      <c r="J658" s="66">
        <v>39082</v>
      </c>
      <c r="K658" s="66">
        <v>39082</v>
      </c>
      <c r="L658" s="67">
        <v>779</v>
      </c>
      <c r="M658" s="67" t="s">
        <v>268</v>
      </c>
      <c r="N658" s="28">
        <v>850</v>
      </c>
    </row>
    <row r="659" spans="2:14" ht="12.75">
      <c r="B659" s="63" t="s">
        <v>142</v>
      </c>
      <c r="C659" s="62" t="s">
        <v>263</v>
      </c>
      <c r="D659" s="2" t="s">
        <v>143</v>
      </c>
      <c r="E659" s="1">
        <v>33</v>
      </c>
      <c r="F659" s="1">
        <v>373</v>
      </c>
      <c r="G659" s="36">
        <v>13266.45</v>
      </c>
      <c r="I659" s="45">
        <v>38285</v>
      </c>
      <c r="J659" s="45">
        <v>39082</v>
      </c>
      <c r="K659" s="45">
        <v>39082</v>
      </c>
      <c r="L659" s="29">
        <v>779</v>
      </c>
      <c r="M659" s="29" t="s">
        <v>425</v>
      </c>
      <c r="N659" s="46">
        <v>797</v>
      </c>
    </row>
    <row r="660" spans="2:14" ht="12.75">
      <c r="B660" s="63" t="s">
        <v>144</v>
      </c>
      <c r="C660" s="62" t="s">
        <v>263</v>
      </c>
      <c r="D660" s="2" t="s">
        <v>145</v>
      </c>
      <c r="E660" s="1">
        <v>180</v>
      </c>
      <c r="F660" s="1">
        <v>4520.8</v>
      </c>
      <c r="G660" s="36">
        <v>226153.75</v>
      </c>
      <c r="H660" s="36">
        <v>22615.38</v>
      </c>
      <c r="I660" s="45">
        <v>38265</v>
      </c>
      <c r="J660" s="45">
        <v>39082</v>
      </c>
      <c r="K660" s="45">
        <v>39082</v>
      </c>
      <c r="L660" s="29">
        <v>779</v>
      </c>
      <c r="M660" s="29" t="s">
        <v>268</v>
      </c>
      <c r="N660" s="46">
        <v>817</v>
      </c>
    </row>
    <row r="661" spans="2:14" ht="12.75">
      <c r="B661" s="63" t="s">
        <v>146</v>
      </c>
      <c r="C661" s="62" t="s">
        <v>263</v>
      </c>
      <c r="D661" s="2" t="s">
        <v>147</v>
      </c>
      <c r="E661" s="1">
        <v>206</v>
      </c>
      <c r="F661" s="1">
        <v>3317</v>
      </c>
      <c r="G661" s="36">
        <v>98219</v>
      </c>
      <c r="H661" s="36">
        <v>44198.55</v>
      </c>
      <c r="I661" s="45">
        <v>37995</v>
      </c>
      <c r="J661" s="45">
        <v>39082</v>
      </c>
      <c r="K661" s="45">
        <v>39082</v>
      </c>
      <c r="L661" s="29">
        <v>779</v>
      </c>
      <c r="M661" s="29" t="s">
        <v>148</v>
      </c>
      <c r="N661" s="46">
        <v>1087</v>
      </c>
    </row>
    <row r="662" spans="2:14" ht="12.75">
      <c r="B662" s="63" t="s">
        <v>149</v>
      </c>
      <c r="C662" s="62" t="s">
        <v>263</v>
      </c>
      <c r="D662" s="2" t="s">
        <v>150</v>
      </c>
      <c r="E662" s="1">
        <v>41.2</v>
      </c>
      <c r="F662" s="1">
        <v>548</v>
      </c>
      <c r="G662" s="36">
        <v>17637.95</v>
      </c>
      <c r="H662" s="36">
        <v>1763.8</v>
      </c>
      <c r="I662" s="45">
        <v>38288</v>
      </c>
      <c r="J662" s="45">
        <v>39082</v>
      </c>
      <c r="K662" s="45">
        <v>39082</v>
      </c>
      <c r="L662" s="29">
        <v>779</v>
      </c>
      <c r="M662" s="29" t="s">
        <v>294</v>
      </c>
      <c r="N662" s="46">
        <v>794</v>
      </c>
    </row>
    <row r="663" spans="2:14" ht="12.75">
      <c r="B663" s="63" t="s">
        <v>151</v>
      </c>
      <c r="C663" s="62" t="s">
        <v>263</v>
      </c>
      <c r="D663" s="2" t="s">
        <v>152</v>
      </c>
      <c r="E663" s="1">
        <v>177</v>
      </c>
      <c r="F663" s="1">
        <v>1999.4</v>
      </c>
      <c r="G663" s="36">
        <v>68943.16</v>
      </c>
      <c r="H663" s="36">
        <v>6894.32</v>
      </c>
      <c r="I663" s="45">
        <v>38126</v>
      </c>
      <c r="J663" s="45">
        <v>39172</v>
      </c>
      <c r="K663" s="45">
        <v>39172</v>
      </c>
      <c r="L663" s="29">
        <v>869</v>
      </c>
      <c r="M663" s="29" t="s">
        <v>569</v>
      </c>
      <c r="N663" s="46">
        <v>1046</v>
      </c>
    </row>
    <row r="664" spans="2:14" ht="12.75">
      <c r="B664" s="63" t="s">
        <v>153</v>
      </c>
      <c r="C664" s="62" t="s">
        <v>263</v>
      </c>
      <c r="D664" s="2" t="s">
        <v>154</v>
      </c>
      <c r="E664" s="1">
        <v>201</v>
      </c>
      <c r="F664" s="1">
        <v>1880.8</v>
      </c>
      <c r="G664" s="36">
        <v>56327.2</v>
      </c>
      <c r="H664" s="36">
        <v>56327.2</v>
      </c>
      <c r="I664" s="45">
        <v>38021</v>
      </c>
      <c r="J664" s="45">
        <v>39172</v>
      </c>
      <c r="K664" s="45">
        <v>39172</v>
      </c>
      <c r="L664" s="29">
        <v>869</v>
      </c>
      <c r="M664" s="29" t="s">
        <v>268</v>
      </c>
      <c r="N664" s="46">
        <v>1151</v>
      </c>
    </row>
    <row r="665" spans="2:14" ht="12.75">
      <c r="B665" s="63" t="s">
        <v>155</v>
      </c>
      <c r="C665" s="62" t="s">
        <v>263</v>
      </c>
      <c r="D665" s="2" t="s">
        <v>156</v>
      </c>
      <c r="E665" s="1">
        <v>318</v>
      </c>
      <c r="F665" s="1">
        <v>2115</v>
      </c>
      <c r="G665" s="36">
        <v>45007.5</v>
      </c>
      <c r="H665" s="36">
        <v>19353.23</v>
      </c>
      <c r="I665" s="45">
        <v>38012</v>
      </c>
      <c r="J665" s="45">
        <v>39172</v>
      </c>
      <c r="K665" s="45">
        <v>39172</v>
      </c>
      <c r="L665" s="29">
        <v>869</v>
      </c>
      <c r="M665" s="29" t="s">
        <v>364</v>
      </c>
      <c r="N665" s="46">
        <v>1160</v>
      </c>
    </row>
    <row r="666" spans="2:14" ht="12.75">
      <c r="B666" s="63" t="s">
        <v>157</v>
      </c>
      <c r="C666" s="62" t="s">
        <v>263</v>
      </c>
      <c r="D666" s="2" t="s">
        <v>158</v>
      </c>
      <c r="E666" s="1">
        <v>17</v>
      </c>
      <c r="F666" s="1">
        <v>561.2</v>
      </c>
      <c r="G666" s="36">
        <v>15606.3</v>
      </c>
      <c r="H666" s="36">
        <v>8271.34</v>
      </c>
      <c r="I666" s="45">
        <v>38288</v>
      </c>
      <c r="J666" s="45">
        <v>39172</v>
      </c>
      <c r="K666" s="45">
        <v>39172</v>
      </c>
      <c r="L666" s="29">
        <v>869</v>
      </c>
      <c r="M666" s="29" t="s">
        <v>159</v>
      </c>
      <c r="N666" s="46">
        <v>884</v>
      </c>
    </row>
    <row r="667" spans="2:14" ht="12.75">
      <c r="B667" s="63" t="s">
        <v>160</v>
      </c>
      <c r="C667" s="62" t="s">
        <v>263</v>
      </c>
      <c r="D667" s="2" t="s">
        <v>161</v>
      </c>
      <c r="E667" s="1">
        <v>60</v>
      </c>
      <c r="F667" s="1">
        <v>919</v>
      </c>
      <c r="G667" s="36">
        <v>25518.4</v>
      </c>
      <c r="H667" s="36">
        <v>2551.84</v>
      </c>
      <c r="I667" s="45">
        <v>38258</v>
      </c>
      <c r="J667" s="45">
        <v>39172</v>
      </c>
      <c r="K667" s="45">
        <v>39172</v>
      </c>
      <c r="L667" s="29">
        <v>869</v>
      </c>
      <c r="M667" s="29" t="s">
        <v>415</v>
      </c>
      <c r="N667" s="46">
        <v>914</v>
      </c>
    </row>
    <row r="668" spans="2:14" ht="12.75">
      <c r="B668" s="63" t="s">
        <v>162</v>
      </c>
      <c r="C668" s="62" t="s">
        <v>263</v>
      </c>
      <c r="D668" s="2" t="s">
        <v>163</v>
      </c>
      <c r="E668" s="1">
        <v>58</v>
      </c>
      <c r="F668" s="1">
        <v>1297.9</v>
      </c>
      <c r="G668" s="36">
        <v>52209.07</v>
      </c>
      <c r="H668" s="36">
        <v>5220.91</v>
      </c>
      <c r="I668" s="45">
        <v>38287</v>
      </c>
      <c r="J668" s="45">
        <v>39263</v>
      </c>
      <c r="K668" s="45">
        <v>39263</v>
      </c>
      <c r="L668" s="29">
        <v>960</v>
      </c>
      <c r="M668" s="29" t="s">
        <v>294</v>
      </c>
      <c r="N668" s="46">
        <v>976</v>
      </c>
    </row>
    <row r="669" spans="2:14" ht="12.75">
      <c r="B669" s="63" t="s">
        <v>164</v>
      </c>
      <c r="C669" s="62" t="s">
        <v>263</v>
      </c>
      <c r="D669" s="2" t="s">
        <v>165</v>
      </c>
      <c r="E669" s="1">
        <v>24</v>
      </c>
      <c r="F669" s="1">
        <v>327.8</v>
      </c>
      <c r="G669" s="36">
        <v>10416.28</v>
      </c>
      <c r="H669" s="36">
        <v>1041.63</v>
      </c>
      <c r="I669" s="45">
        <v>38253</v>
      </c>
      <c r="J669" s="45">
        <v>39263</v>
      </c>
      <c r="K669" s="45">
        <v>39263</v>
      </c>
      <c r="L669" s="29">
        <v>960</v>
      </c>
      <c r="M669" s="29" t="s">
        <v>425</v>
      </c>
      <c r="N669" s="46">
        <v>1010</v>
      </c>
    </row>
    <row r="670" spans="2:14" ht="12.75">
      <c r="B670" s="63" t="s">
        <v>166</v>
      </c>
      <c r="C670" s="62" t="s">
        <v>263</v>
      </c>
      <c r="D670" s="2" t="s">
        <v>167</v>
      </c>
      <c r="E670" s="1">
        <v>305</v>
      </c>
      <c r="F670" s="1">
        <v>4579</v>
      </c>
      <c r="G670" s="36">
        <v>161978.8</v>
      </c>
      <c r="H670" s="36">
        <v>16197.88</v>
      </c>
      <c r="I670" s="45">
        <v>38169</v>
      </c>
      <c r="J670" s="45">
        <v>39263</v>
      </c>
      <c r="K670" s="45">
        <v>39263</v>
      </c>
      <c r="L670" s="29">
        <v>960</v>
      </c>
      <c r="M670" s="29" t="s">
        <v>569</v>
      </c>
      <c r="N670" s="46">
        <v>1094</v>
      </c>
    </row>
    <row r="671" spans="2:14" ht="12.75">
      <c r="B671" s="63" t="s">
        <v>168</v>
      </c>
      <c r="C671" s="62" t="s">
        <v>263</v>
      </c>
      <c r="D671" s="2" t="s">
        <v>169</v>
      </c>
      <c r="E671" s="1">
        <v>168</v>
      </c>
      <c r="F671" s="1">
        <v>2062</v>
      </c>
      <c r="G671" s="36">
        <v>70195</v>
      </c>
      <c r="H671" s="36">
        <v>7019.5</v>
      </c>
      <c r="I671" s="45">
        <v>38180</v>
      </c>
      <c r="J671" s="45">
        <v>39263</v>
      </c>
      <c r="K671" s="45">
        <v>39263</v>
      </c>
      <c r="L671" s="29">
        <v>960</v>
      </c>
      <c r="M671" s="29" t="s">
        <v>319</v>
      </c>
      <c r="N671" s="46">
        <v>1083</v>
      </c>
    </row>
    <row r="672" spans="2:14" ht="12.75">
      <c r="B672" s="63" t="s">
        <v>170</v>
      </c>
      <c r="C672" s="62" t="s">
        <v>263</v>
      </c>
      <c r="D672" s="2" t="s">
        <v>171</v>
      </c>
      <c r="E672" s="1">
        <v>50</v>
      </c>
      <c r="F672" s="1">
        <v>1439.4</v>
      </c>
      <c r="G672" s="36">
        <v>51236.72</v>
      </c>
      <c r="H672" s="36">
        <v>5123.67</v>
      </c>
      <c r="I672" s="45">
        <v>38253</v>
      </c>
      <c r="J672" s="45">
        <v>39263</v>
      </c>
      <c r="K672" s="45">
        <v>39263</v>
      </c>
      <c r="L672" s="29">
        <v>960</v>
      </c>
      <c r="M672" s="29" t="s">
        <v>425</v>
      </c>
      <c r="N672" s="46">
        <v>1010</v>
      </c>
    </row>
    <row r="673" spans="2:14" ht="12.75">
      <c r="B673" s="63" t="s">
        <v>172</v>
      </c>
      <c r="C673" s="62" t="s">
        <v>263</v>
      </c>
      <c r="D673" s="2" t="s">
        <v>173</v>
      </c>
      <c r="E673" s="1">
        <v>35</v>
      </c>
      <c r="F673" s="1">
        <v>935.6</v>
      </c>
      <c r="G673" s="36">
        <v>32619.51</v>
      </c>
      <c r="H673" s="36">
        <v>3261.95</v>
      </c>
      <c r="I673" s="45">
        <v>38287</v>
      </c>
      <c r="J673" s="45">
        <v>39263</v>
      </c>
      <c r="K673" s="45">
        <v>39263</v>
      </c>
      <c r="L673" s="29">
        <v>960</v>
      </c>
      <c r="M673" s="29" t="s">
        <v>294</v>
      </c>
      <c r="N673" s="46">
        <v>976</v>
      </c>
    </row>
    <row r="674" spans="2:14" ht="12.75">
      <c r="B674" s="63" t="s">
        <v>174</v>
      </c>
      <c r="C674" s="62" t="s">
        <v>263</v>
      </c>
      <c r="D674" s="2" t="s">
        <v>175</v>
      </c>
      <c r="E674" s="1">
        <v>107</v>
      </c>
      <c r="F674" s="1">
        <v>1790</v>
      </c>
      <c r="G674" s="36">
        <v>103100.3</v>
      </c>
      <c r="H674" s="36">
        <v>103100.3</v>
      </c>
      <c r="I674" s="45">
        <v>38294</v>
      </c>
      <c r="J674" s="45">
        <v>39263</v>
      </c>
      <c r="K674" s="45">
        <v>39263</v>
      </c>
      <c r="L674" s="29">
        <v>960</v>
      </c>
      <c r="M674" s="29" t="s">
        <v>310</v>
      </c>
      <c r="N674" s="46">
        <v>969</v>
      </c>
    </row>
    <row r="675" spans="2:14" ht="12.75">
      <c r="B675" s="63" t="s">
        <v>176</v>
      </c>
      <c r="C675" s="62" t="s">
        <v>263</v>
      </c>
      <c r="D675" s="2" t="s">
        <v>177</v>
      </c>
      <c r="E675" s="1">
        <v>185</v>
      </c>
      <c r="F675" s="1">
        <v>1938.2</v>
      </c>
      <c r="G675" s="36">
        <v>70318.35</v>
      </c>
      <c r="H675" s="36">
        <v>7031.83</v>
      </c>
      <c r="I675" s="45">
        <v>38057</v>
      </c>
      <c r="J675" s="45">
        <v>39263</v>
      </c>
      <c r="K675" s="45">
        <v>39263</v>
      </c>
      <c r="L675" s="29">
        <v>960</v>
      </c>
      <c r="M675" s="29" t="s">
        <v>268</v>
      </c>
      <c r="N675" s="46">
        <v>1206</v>
      </c>
    </row>
    <row r="676" spans="2:14" ht="12.75">
      <c r="B676" s="63" t="s">
        <v>178</v>
      </c>
      <c r="C676" s="62" t="s">
        <v>263</v>
      </c>
      <c r="D676" s="2" t="s">
        <v>179</v>
      </c>
      <c r="E676" s="1">
        <v>229</v>
      </c>
      <c r="F676" s="1">
        <v>4917.2</v>
      </c>
      <c r="G676" s="36">
        <v>167592.49</v>
      </c>
      <c r="H676" s="36">
        <v>16594.84</v>
      </c>
      <c r="I676" s="45">
        <v>37959</v>
      </c>
      <c r="J676" s="45">
        <v>39263</v>
      </c>
      <c r="K676" s="45">
        <v>39263</v>
      </c>
      <c r="L676" s="29">
        <v>960</v>
      </c>
      <c r="M676" s="29" t="s">
        <v>425</v>
      </c>
      <c r="N676" s="46">
        <v>1304</v>
      </c>
    </row>
    <row r="677" spans="2:14" ht="12.75">
      <c r="B677" s="63" t="s">
        <v>180</v>
      </c>
      <c r="C677" s="62" t="s">
        <v>263</v>
      </c>
      <c r="D677" s="2" t="s">
        <v>181</v>
      </c>
      <c r="E677" s="1">
        <v>151</v>
      </c>
      <c r="F677" s="1">
        <v>2297.6</v>
      </c>
      <c r="G677" s="36">
        <v>81837.8</v>
      </c>
      <c r="H677" s="36">
        <v>8183.78</v>
      </c>
      <c r="I677" s="45">
        <v>38279</v>
      </c>
      <c r="J677" s="45">
        <v>39355</v>
      </c>
      <c r="K677" s="45">
        <v>39355</v>
      </c>
      <c r="L677" s="29">
        <v>1052</v>
      </c>
      <c r="M677" s="29" t="s">
        <v>319</v>
      </c>
      <c r="N677" s="46">
        <v>1076</v>
      </c>
    </row>
    <row r="678" spans="2:14" ht="12.75">
      <c r="B678" s="63" t="s">
        <v>182</v>
      </c>
      <c r="C678" s="62" t="s">
        <v>263</v>
      </c>
      <c r="D678" s="2" t="s">
        <v>183</v>
      </c>
      <c r="E678" s="1">
        <v>80</v>
      </c>
      <c r="F678" s="1">
        <v>1788</v>
      </c>
      <c r="G678" s="36">
        <v>102002.4</v>
      </c>
      <c r="H678" s="36">
        <v>10200.24</v>
      </c>
      <c r="I678" s="45">
        <v>38278</v>
      </c>
      <c r="J678" s="45">
        <v>39355</v>
      </c>
      <c r="K678" s="45">
        <v>39355</v>
      </c>
      <c r="L678" s="29">
        <v>1052</v>
      </c>
      <c r="M678" s="29" t="s">
        <v>329</v>
      </c>
      <c r="N678" s="46">
        <v>1077</v>
      </c>
    </row>
    <row r="679" spans="2:14" ht="12.75">
      <c r="B679" s="63" t="s">
        <v>184</v>
      </c>
      <c r="C679" s="62" t="s">
        <v>263</v>
      </c>
      <c r="D679" s="2" t="s">
        <v>185</v>
      </c>
      <c r="E679" s="1">
        <v>23</v>
      </c>
      <c r="F679" s="1">
        <v>303</v>
      </c>
      <c r="G679" s="36">
        <v>10681</v>
      </c>
      <c r="H679" s="36">
        <v>1068.1</v>
      </c>
      <c r="I679" s="45">
        <v>38285</v>
      </c>
      <c r="J679" s="45">
        <v>39355</v>
      </c>
      <c r="K679" s="45">
        <v>39355</v>
      </c>
      <c r="L679" s="29">
        <v>1052</v>
      </c>
      <c r="M679" s="29" t="s">
        <v>425</v>
      </c>
      <c r="N679" s="46">
        <v>1070</v>
      </c>
    </row>
    <row r="680" spans="2:14" ht="12.75">
      <c r="B680" s="63" t="s">
        <v>186</v>
      </c>
      <c r="C680" s="62" t="s">
        <v>263</v>
      </c>
      <c r="D680" s="2" t="s">
        <v>187</v>
      </c>
      <c r="E680" s="1">
        <v>112</v>
      </c>
      <c r="F680" s="1">
        <v>2318</v>
      </c>
      <c r="G680" s="36">
        <v>81680.45</v>
      </c>
      <c r="H680" s="36">
        <v>8168.05</v>
      </c>
      <c r="I680" s="45">
        <v>38258</v>
      </c>
      <c r="J680" s="45">
        <v>39355</v>
      </c>
      <c r="K680" s="45">
        <v>39355</v>
      </c>
      <c r="L680" s="29">
        <v>1052</v>
      </c>
      <c r="M680" s="29" t="s">
        <v>415</v>
      </c>
      <c r="N680" s="46">
        <v>1097</v>
      </c>
    </row>
    <row r="681" spans="2:14" ht="12.75">
      <c r="B681" s="63" t="s">
        <v>188</v>
      </c>
      <c r="C681" s="62" t="s">
        <v>263</v>
      </c>
      <c r="D681" s="2" t="s">
        <v>189</v>
      </c>
      <c r="E681" s="1">
        <v>422.2</v>
      </c>
      <c r="F681" s="1">
        <v>4057</v>
      </c>
      <c r="G681" s="36">
        <v>114879.9</v>
      </c>
      <c r="H681" s="36">
        <v>11487.99</v>
      </c>
      <c r="I681" s="45">
        <v>38267</v>
      </c>
      <c r="J681" s="45">
        <v>39355</v>
      </c>
      <c r="K681" s="45">
        <v>39355</v>
      </c>
      <c r="L681" s="29">
        <v>1052</v>
      </c>
      <c r="M681" s="29" t="s">
        <v>675</v>
      </c>
      <c r="N681" s="46">
        <v>1088</v>
      </c>
    </row>
    <row r="682" spans="2:14" ht="12.75">
      <c r="B682" s="63" t="s">
        <v>190</v>
      </c>
      <c r="C682" s="62" t="s">
        <v>263</v>
      </c>
      <c r="D682" s="2" t="s">
        <v>191</v>
      </c>
      <c r="E682" s="1">
        <v>31.3</v>
      </c>
      <c r="F682" s="1">
        <v>460.8</v>
      </c>
      <c r="G682" s="36">
        <v>15247.05</v>
      </c>
      <c r="H682" s="36">
        <v>1527.71</v>
      </c>
      <c r="I682" s="45">
        <v>38267</v>
      </c>
      <c r="J682" s="45">
        <v>39355</v>
      </c>
      <c r="K682" s="45">
        <v>39355</v>
      </c>
      <c r="L682" s="29">
        <v>1052</v>
      </c>
      <c r="M682" s="29" t="s">
        <v>675</v>
      </c>
      <c r="N682" s="46">
        <v>1088</v>
      </c>
    </row>
    <row r="683" spans="2:14" ht="12.75">
      <c r="B683" s="63" t="s">
        <v>192</v>
      </c>
      <c r="C683" s="62" t="s">
        <v>263</v>
      </c>
      <c r="D683" s="2" t="s">
        <v>193</v>
      </c>
      <c r="E683" s="1">
        <v>83</v>
      </c>
      <c r="F683" s="1">
        <v>1659.8</v>
      </c>
      <c r="G683" s="36">
        <v>46889</v>
      </c>
      <c r="H683" s="36">
        <v>4688.9</v>
      </c>
      <c r="I683" s="45">
        <v>38299</v>
      </c>
      <c r="J683" s="45">
        <v>39447</v>
      </c>
      <c r="K683" s="45">
        <v>39447</v>
      </c>
      <c r="L683" s="29">
        <v>1144</v>
      </c>
      <c r="M683" s="29" t="s">
        <v>345</v>
      </c>
      <c r="N683" s="46">
        <v>1148</v>
      </c>
    </row>
    <row r="684" spans="2:14" ht="12.75">
      <c r="B684" s="63" t="s">
        <v>194</v>
      </c>
      <c r="C684" s="62" t="s">
        <v>263</v>
      </c>
      <c r="D684" s="2" t="s">
        <v>195</v>
      </c>
      <c r="E684" s="1">
        <v>511</v>
      </c>
      <c r="F684" s="1">
        <v>5978.8</v>
      </c>
      <c r="G684" s="36">
        <v>217665.45</v>
      </c>
      <c r="H684" s="36">
        <v>106656.07</v>
      </c>
      <c r="I684" s="45">
        <v>37965</v>
      </c>
      <c r="J684" s="45">
        <v>39447</v>
      </c>
      <c r="K684" s="45">
        <v>39447</v>
      </c>
      <c r="L684" s="29">
        <v>1144</v>
      </c>
      <c r="M684" s="29" t="s">
        <v>564</v>
      </c>
      <c r="N684" s="46">
        <v>1482</v>
      </c>
    </row>
    <row r="685" spans="2:14" ht="12.75">
      <c r="B685" s="63" t="s">
        <v>196</v>
      </c>
      <c r="C685" s="62" t="s">
        <v>263</v>
      </c>
      <c r="D685" s="2" t="s">
        <v>197</v>
      </c>
      <c r="E685" s="1">
        <v>222</v>
      </c>
      <c r="F685" s="1">
        <v>2075</v>
      </c>
      <c r="G685" s="36">
        <v>38231.45</v>
      </c>
      <c r="H685" s="36">
        <v>3823.15</v>
      </c>
      <c r="I685" s="45">
        <v>38134</v>
      </c>
      <c r="J685" s="45">
        <v>39447</v>
      </c>
      <c r="K685" s="45">
        <v>39447</v>
      </c>
      <c r="L685" s="29">
        <v>1144</v>
      </c>
      <c r="M685" s="29" t="s">
        <v>268</v>
      </c>
      <c r="N685" s="46">
        <v>1313</v>
      </c>
    </row>
    <row r="686" spans="2:14" ht="12.75">
      <c r="B686" s="63" t="s">
        <v>198</v>
      </c>
      <c r="C686" s="62" t="s">
        <v>263</v>
      </c>
      <c r="D686" s="2" t="s">
        <v>199</v>
      </c>
      <c r="E686" s="1">
        <v>112</v>
      </c>
      <c r="F686" s="1">
        <v>660</v>
      </c>
      <c r="G686" s="36">
        <v>43228</v>
      </c>
      <c r="H686" s="36">
        <v>4322.8</v>
      </c>
      <c r="I686" s="45">
        <v>38289</v>
      </c>
      <c r="J686" s="45">
        <v>39447</v>
      </c>
      <c r="K686" s="45">
        <v>39447</v>
      </c>
      <c r="L686" s="29">
        <v>1144</v>
      </c>
      <c r="M686" s="29" t="s">
        <v>384</v>
      </c>
      <c r="N686" s="46">
        <v>1158</v>
      </c>
    </row>
    <row r="687" spans="2:14" ht="12.75">
      <c r="B687" s="63" t="s">
        <v>200</v>
      </c>
      <c r="C687" s="62" t="s">
        <v>263</v>
      </c>
      <c r="D687" s="2" t="s">
        <v>201</v>
      </c>
      <c r="E687" s="1">
        <v>210</v>
      </c>
      <c r="F687" s="1">
        <v>1041</v>
      </c>
      <c r="G687" s="36">
        <v>59897</v>
      </c>
      <c r="H687" s="36">
        <v>59897</v>
      </c>
      <c r="I687" s="45">
        <v>37970</v>
      </c>
      <c r="J687" s="45">
        <v>39447</v>
      </c>
      <c r="K687" s="45">
        <v>39447</v>
      </c>
      <c r="L687" s="29">
        <v>1144</v>
      </c>
      <c r="M687" s="29" t="s">
        <v>310</v>
      </c>
      <c r="N687" s="46">
        <v>1477</v>
      </c>
    </row>
    <row r="688" spans="2:14" ht="12.75">
      <c r="B688" s="63" t="s">
        <v>202</v>
      </c>
      <c r="C688" s="62" t="s">
        <v>263</v>
      </c>
      <c r="D688" s="2" t="s">
        <v>203</v>
      </c>
      <c r="E688" s="1">
        <v>174</v>
      </c>
      <c r="F688" s="1">
        <v>1489.4</v>
      </c>
      <c r="G688" s="36">
        <v>72392.97</v>
      </c>
      <c r="H688" s="36">
        <v>7239.29</v>
      </c>
      <c r="I688" s="45">
        <v>38056</v>
      </c>
      <c r="J688" s="45">
        <v>39447</v>
      </c>
      <c r="K688" s="45">
        <v>39447</v>
      </c>
      <c r="L688" s="29">
        <v>1144</v>
      </c>
      <c r="M688" s="29" t="s">
        <v>488</v>
      </c>
      <c r="N688" s="46">
        <v>1391</v>
      </c>
    </row>
    <row r="689" spans="2:14" ht="9.75" customHeight="1">
      <c r="B689" s="63"/>
      <c r="C689" s="62"/>
      <c r="L689" s="29"/>
      <c r="N689" s="46"/>
    </row>
    <row r="690" spans="2:14" ht="9.75" customHeight="1">
      <c r="B690" s="63"/>
      <c r="C690" s="62"/>
      <c r="L690" s="29"/>
      <c r="N690" s="46"/>
    </row>
    <row r="691" spans="2:14" ht="9.75" customHeight="1">
      <c r="B691" s="63"/>
      <c r="C691" s="62"/>
      <c r="L691" s="29"/>
      <c r="N691" s="46"/>
    </row>
    <row r="692" spans="2:14" ht="9.75" customHeight="1">
      <c r="B692" s="63"/>
      <c r="C692" s="62"/>
      <c r="L692" s="29"/>
      <c r="N692" s="46"/>
    </row>
    <row r="693" spans="2:14" ht="9.75" customHeight="1">
      <c r="B693" s="63"/>
      <c r="C693" s="62"/>
      <c r="L693" s="29"/>
      <c r="N693" s="46"/>
    </row>
    <row r="694" spans="2:14" ht="9.75" customHeight="1">
      <c r="B694" s="63"/>
      <c r="C694" s="62"/>
      <c r="L694" s="29"/>
      <c r="N694" s="46"/>
    </row>
    <row r="695" spans="2:14" ht="9.75" customHeight="1">
      <c r="B695" s="63"/>
      <c r="C695" s="62"/>
      <c r="L695" s="29"/>
      <c r="N695" s="46"/>
    </row>
    <row r="696" spans="2:14" ht="9.75" customHeight="1">
      <c r="B696" s="63"/>
      <c r="C696" s="62"/>
      <c r="L696" s="29"/>
      <c r="N696" s="46"/>
    </row>
    <row r="697" spans="2:14" ht="9.75" customHeight="1">
      <c r="B697" s="63"/>
      <c r="C697" s="62"/>
      <c r="L697" s="29"/>
      <c r="N697" s="46"/>
    </row>
    <row r="698" spans="2:14" ht="9.75" customHeight="1">
      <c r="B698" s="63"/>
      <c r="C698" s="62"/>
      <c r="L698" s="29"/>
      <c r="N698" s="46"/>
    </row>
    <row r="699" spans="2:14" ht="9.75" customHeight="1">
      <c r="B699" s="63"/>
      <c r="C699" s="62"/>
      <c r="L699" s="29"/>
      <c r="N699" s="46"/>
    </row>
    <row r="700" spans="2:14" ht="9.75" customHeight="1">
      <c r="B700" s="63"/>
      <c r="C700" s="62"/>
      <c r="L700" s="29"/>
      <c r="N700" s="46"/>
    </row>
    <row r="701" spans="2:14" ht="9.75" customHeight="1">
      <c r="B701" s="63"/>
      <c r="C701" s="62"/>
      <c r="L701" s="29"/>
      <c r="N701" s="46"/>
    </row>
    <row r="702" spans="2:14" ht="9.75" customHeight="1">
      <c r="B702" s="63"/>
      <c r="C702" s="62"/>
      <c r="L702" s="29"/>
      <c r="N702" s="46"/>
    </row>
    <row r="703" spans="2:14" ht="9.75" customHeight="1">
      <c r="B703" s="63"/>
      <c r="C703" s="62"/>
      <c r="L703" s="29"/>
      <c r="N703" s="46"/>
    </row>
    <row r="704" spans="2:14" ht="9.75" customHeight="1">
      <c r="B704" s="63"/>
      <c r="C704" s="62"/>
      <c r="L704" s="29"/>
      <c r="N704" s="46"/>
    </row>
    <row r="705" spans="2:14" ht="9.75" customHeight="1">
      <c r="B705" s="63"/>
      <c r="C705" s="62"/>
      <c r="L705" s="29"/>
      <c r="N705" s="46"/>
    </row>
    <row r="706" spans="2:14" ht="9.75" customHeight="1">
      <c r="B706" s="63"/>
      <c r="C706" s="62"/>
      <c r="L706" s="29"/>
      <c r="N706" s="46"/>
    </row>
    <row r="707" spans="2:14" ht="9.75" customHeight="1">
      <c r="B707" s="63"/>
      <c r="C707" s="62"/>
      <c r="L707" s="29"/>
      <c r="N707" s="46"/>
    </row>
    <row r="708" spans="2:14" ht="9.75" customHeight="1">
      <c r="B708" s="63"/>
      <c r="C708" s="62"/>
      <c r="L708" s="29"/>
      <c r="N708" s="46"/>
    </row>
    <row r="709" spans="2:14" ht="9.75" customHeight="1">
      <c r="B709" s="63"/>
      <c r="C709" s="62"/>
      <c r="L709" s="29"/>
      <c r="N709" s="46"/>
    </row>
    <row r="710" spans="2:14" ht="9.75" customHeight="1">
      <c r="B710" s="63"/>
      <c r="C710" s="62"/>
      <c r="L710" s="29"/>
      <c r="N710" s="46"/>
    </row>
    <row r="711" spans="2:14" ht="9.75" customHeight="1">
      <c r="B711" s="63"/>
      <c r="C711" s="62"/>
      <c r="L711" s="29"/>
      <c r="N711" s="46"/>
    </row>
    <row r="712" spans="2:14" ht="9.75" customHeight="1">
      <c r="B712" s="63"/>
      <c r="C712" s="62"/>
      <c r="L712" s="29"/>
      <c r="N712" s="46"/>
    </row>
    <row r="713" spans="2:14" ht="9.75" customHeight="1">
      <c r="B713" s="63"/>
      <c r="C713" s="62"/>
      <c r="L713" s="29"/>
      <c r="N713" s="46"/>
    </row>
    <row r="714" spans="2:14" ht="9.75" customHeight="1">
      <c r="B714" s="63"/>
      <c r="C714" s="62"/>
      <c r="L714" s="29"/>
      <c r="N714" s="46"/>
    </row>
    <row r="715" spans="2:14" ht="9.75" customHeight="1">
      <c r="B715" s="63"/>
      <c r="C715" s="62"/>
      <c r="L715" s="29"/>
      <c r="N715" s="46"/>
    </row>
    <row r="716" spans="2:14" ht="9.75" customHeight="1">
      <c r="B716" s="63"/>
      <c r="C716" s="62"/>
      <c r="L716" s="29"/>
      <c r="N716" s="46"/>
    </row>
    <row r="717" spans="2:14" ht="9.75" customHeight="1">
      <c r="B717" s="63"/>
      <c r="C717" s="62"/>
      <c r="L717" s="29"/>
      <c r="N717" s="46"/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2004-11-16T21:24:00Z</dcterms:modified>
  <cp:category/>
  <cp:version/>
  <cp:contentType/>
  <cp:contentStatus/>
</cp:coreProperties>
</file>